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ltumcloud-my.sharepoint.com/personal/aiga_porina_altum_lv/Documents/Desktop/"/>
    </mc:Choice>
  </mc:AlternateContent>
  <xr:revisionPtr revIDLastSave="0" documentId="8_{DB2370B7-F6A7-4F3B-AA32-4C0F627E029E}" xr6:coauthVersionLast="47" xr6:coauthVersionMax="47" xr10:uidLastSave="{00000000-0000-0000-0000-000000000000}"/>
  <workbookProtection workbookAlgorithmName="SHA-512" workbookHashValue="LOBFAiBcFh8IeoAVu6i1HgfA1xgek7aa+74FX7NEDRezlh2cVgMXLOMRZp5eGWr7WehWLtikcx2KB+ZnIegnbA==" workbookSaltValue="IR3Zynibix2wArkey8lmug==" workbookSpinCount="100000" lockStructure="1"/>
  <bookViews>
    <workbookView xWindow="28680" yWindow="-120" windowWidth="29040" windowHeight="15720" xr2:uid="{00000000-000D-0000-FFFF-FFFF00000000}"/>
  </bookViews>
  <sheets>
    <sheet name="Kalk." sheetId="4" r:id="rId1"/>
  </sheets>
  <definedNames>
    <definedName name="_xlnm.Print_Area" localSheetId="0">Kalk.!$A$1:$O$52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" i="4" l="1"/>
  <c r="V30" i="4"/>
  <c r="V29" i="4"/>
  <c r="V28" i="4"/>
  <c r="V27" i="4"/>
  <c r="V26" i="4"/>
  <c r="V23" i="4"/>
  <c r="V22" i="4"/>
  <c r="V21" i="4"/>
  <c r="V20" i="4"/>
  <c r="V19" i="4"/>
  <c r="V18" i="4"/>
  <c r="R19" i="4"/>
  <c r="V33" i="4" l="1"/>
  <c r="R20" i="4"/>
  <c r="M28" i="4"/>
  <c r="R21" i="4" l="1"/>
  <c r="N28" i="4"/>
  <c r="N46" i="4" s="1"/>
  <c r="M35" i="4" l="1"/>
  <c r="M32" i="4"/>
  <c r="M33" i="4" s="1"/>
  <c r="T21" i="4"/>
  <c r="T20" i="4"/>
  <c r="S20" i="4"/>
  <c r="T18" i="4"/>
  <c r="T19" i="4"/>
  <c r="S21" i="4"/>
  <c r="S19" i="4"/>
  <c r="S18" i="4"/>
  <c r="R22" i="4"/>
  <c r="S22" i="4" s="1"/>
  <c r="M30" i="4"/>
  <c r="T22" i="4" l="1"/>
  <c r="N50" i="4"/>
  <c r="N48" i="4"/>
  <c r="W19" i="4"/>
  <c r="W20" i="4"/>
  <c r="W18" i="4"/>
  <c r="W21" i="4"/>
  <c r="R23" i="4"/>
  <c r="T23" i="4" l="1"/>
  <c r="S23" i="4"/>
  <c r="W22" i="4"/>
  <c r="R26" i="4"/>
  <c r="T26" i="4" l="1"/>
  <c r="S26" i="4"/>
  <c r="W23" i="4"/>
  <c r="R27" i="4"/>
  <c r="S27" i="4" l="1"/>
  <c r="T27" i="4"/>
  <c r="W26" i="4"/>
  <c r="R28" i="4"/>
  <c r="T28" i="4" l="1"/>
  <c r="S28" i="4"/>
  <c r="W27" i="4"/>
  <c r="R29" i="4"/>
  <c r="S29" i="4" l="1"/>
  <c r="T29" i="4"/>
  <c r="W28" i="4"/>
  <c r="R30" i="4"/>
  <c r="S30" i="4" l="1"/>
  <c r="W30" i="4" s="1"/>
  <c r="T30" i="4"/>
  <c r="W29" i="4"/>
  <c r="R31" i="4"/>
  <c r="S31" i="4" l="1"/>
  <c r="T31" i="4"/>
  <c r="T33" i="4"/>
  <c r="S33" i="4"/>
  <c r="W31" i="4" l="1"/>
  <c r="W34" i="4" s="1"/>
  <c r="W33" i="4" l="1"/>
</calcChain>
</file>

<file path=xl/sharedStrings.xml><?xml version="1.0" encoding="utf-8"?>
<sst xmlns="http://schemas.openxmlformats.org/spreadsheetml/2006/main" count="82" uniqueCount="44">
  <si>
    <t xml:space="preserve">Aizdevuma termiņš </t>
  </si>
  <si>
    <t>%</t>
  </si>
  <si>
    <t>Nr.</t>
  </si>
  <si>
    <t>EUR</t>
  </si>
  <si>
    <t>Nosaukums</t>
  </si>
  <si>
    <t>Mērvienība</t>
  </si>
  <si>
    <r>
      <t>EUR/m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</si>
  <si>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m</t>
    </r>
    <r>
      <rPr>
        <vertAlign val="superscript"/>
        <sz val="11"/>
        <rFont val="Calibri"/>
        <family val="2"/>
        <charset val="186"/>
        <scheme val="minor"/>
      </rPr>
      <t>2</t>
    </r>
  </si>
  <si>
    <t>Pamatsummas brīvdienas (grace period)</t>
  </si>
  <si>
    <t>PVN</t>
  </si>
  <si>
    <t>Būvuzraudzības izmaksas</t>
  </si>
  <si>
    <t>Autoruzraudzības izmaksas</t>
  </si>
  <si>
    <t>Projekta vadības izmaksas</t>
  </si>
  <si>
    <t>Plānotā aizdevuma procentu likme gadā</t>
  </si>
  <si>
    <t>Līdzdalība</t>
  </si>
  <si>
    <t>KOPĀ</t>
  </si>
  <si>
    <t>Plānotās kopējās projekta izmaksas</t>
  </si>
  <si>
    <t>DAUDZDZĪVOKĻU MĀJU REMONTA AIZDEVUMA KALKULATORS</t>
  </si>
  <si>
    <t>Būvdarbu veikšana daudzdzīvokļu mājas norobežojošās konstrukcijās un koplietošanas telpās, tai skaitā liftu modernizācija vai nomaiņa</t>
  </si>
  <si>
    <t>Daudzdzīvokļu mājas visu veidu inženiersistēmu atjaunošana, pārbūve vai izveide</t>
  </si>
  <si>
    <t>Teritorijas labiekārtošana</t>
  </si>
  <si>
    <t>Cits:</t>
  </si>
  <si>
    <t>Altum Aizdevums</t>
  </si>
  <si>
    <t>I Projekta izmaksas un to finansēšanas avoti</t>
  </si>
  <si>
    <t>II Plānotā aizdevuma nosacījumi</t>
  </si>
  <si>
    <t>Dzīvojamās mājas kopējā platība</t>
  </si>
  <si>
    <t>Aizdevuma apkalpošanas maksa</t>
  </si>
  <si>
    <t>Komisijas maksa par aizdevuma rezervēšanu</t>
  </si>
  <si>
    <t>gadā</t>
  </si>
  <si>
    <t>mēnesī</t>
  </si>
  <si>
    <t>IPMT</t>
  </si>
  <si>
    <t>PPMT</t>
  </si>
  <si>
    <t>Apkalposanas maksa</t>
  </si>
  <si>
    <t>Provizoriskais ikmēneša pamatsummas un procentu maksājumu, un aizdevuma apkalpošanas maksas apmērs (vidēji) uz vienu ēkas dzīvojamās platības kvadrātmetru</t>
  </si>
  <si>
    <t>Provizoriskais ikmēneša pamatsummas un procentu maksājumu, un aizdevuma apkalpošanas maksas apmērs (vidēji)</t>
  </si>
  <si>
    <t>mēneši</t>
  </si>
  <si>
    <t>PMT</t>
  </si>
  <si>
    <t>Provizoriskais ikmēneša pamatsummas un procentu maksājumu, un aizdevuma apkalpošanas maksas apmērs (vidēji) uz vienu ēkas kopējās platības kvadrātmetru</t>
  </si>
  <si>
    <t>Plānotā aizdevuma kopsumma uz dzīvojamās mājas kopējo platību</t>
  </si>
  <si>
    <t>Plānotā aizdevuma kopsumma uz dzīvojamās mājas dzīvojamo platību</t>
  </si>
  <si>
    <t>ANM DME programmas neattiecināmo izmaksu finansēšana</t>
  </si>
  <si>
    <t>Dzīvojamās mājas dzīvojamā platība (dzīvokļu kopējā platība)</t>
  </si>
  <si>
    <t>Daudzdzīvokļu mājām noteikto atsavināmo zemju izpirkšana</t>
  </si>
  <si>
    <t>7. versija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</si>
</sst>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\-&quot;€&quot;\ #,##0.0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7030A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003B85"/>
      <name val="Calibri"/>
      <family val="2"/>
      <charset val="186"/>
      <scheme val="minor"/>
    </font>
    <font>
      <b/>
      <sz val="11"/>
      <color rgb="FF003B85"/>
      <name val="Calibri"/>
      <family val="2"/>
      <charset val="186"/>
      <scheme val="minor"/>
    </font>
    <font>
      <b/>
      <sz val="14"/>
      <color rgb="FF003B85"/>
      <name val="Calibri"/>
      <family val="2"/>
      <charset val="186"/>
      <scheme val="minor"/>
    </font>
    <font>
      <b/>
      <sz val="18"/>
      <color rgb="FF003B85"/>
      <name val="Calibri"/>
      <family val="2"/>
      <charset val="186"/>
      <scheme val="minor"/>
    </font>
    <font>
      <sz val="9"/>
      <color rgb="FF003B85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color theme="3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9"/>
      <color rgb="FF003B85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ACC8"/>
      </bottom>
      <diagonal/>
    </border>
    <border>
      <left style="thin">
        <color rgb="FF003B85"/>
      </left>
      <right style="thin">
        <color rgb="FF003B85"/>
      </right>
      <top style="thin">
        <color rgb="FF003B85"/>
      </top>
      <bottom style="thin">
        <color rgb="FF003B85"/>
      </bottom>
      <diagonal/>
    </border>
    <border>
      <left style="thin">
        <color rgb="FF003B85"/>
      </left>
      <right/>
      <top style="thin">
        <color rgb="FF003B85"/>
      </top>
      <bottom/>
      <diagonal/>
    </border>
    <border>
      <left/>
      <right/>
      <top style="thin">
        <color rgb="FF003B85"/>
      </top>
      <bottom/>
      <diagonal/>
    </border>
    <border>
      <left/>
      <right style="thin">
        <color rgb="FF003B85"/>
      </right>
      <top style="thin">
        <color rgb="FF003B85"/>
      </top>
      <bottom/>
      <diagonal/>
    </border>
    <border>
      <left style="thin">
        <color rgb="FF003B85"/>
      </left>
      <right style="thin">
        <color rgb="FF003B85"/>
      </right>
      <top style="thin">
        <color rgb="FF003B85"/>
      </top>
      <bottom/>
      <diagonal/>
    </border>
    <border>
      <left style="thin">
        <color rgb="FF003B85"/>
      </left>
      <right style="thin">
        <color rgb="FF003B85"/>
      </right>
      <top/>
      <bottom/>
      <diagonal/>
    </border>
    <border>
      <left/>
      <right style="thin">
        <color rgb="FF003B85"/>
      </right>
      <top/>
      <bottom style="thin">
        <color rgb="FF003B85"/>
      </bottom>
      <diagonal/>
    </border>
    <border>
      <left style="thin">
        <color rgb="FF003B85"/>
      </left>
      <right/>
      <top style="thin">
        <color rgb="FF003B85"/>
      </top>
      <bottom style="thin">
        <color rgb="FF003B85"/>
      </bottom>
      <diagonal/>
    </border>
    <border>
      <left/>
      <right/>
      <top style="thin">
        <color rgb="FF003B85"/>
      </top>
      <bottom style="thin">
        <color rgb="FF003B85"/>
      </bottom>
      <diagonal/>
    </border>
    <border>
      <left/>
      <right style="thin">
        <color rgb="FF003B85"/>
      </right>
      <top style="thin">
        <color rgb="FF003B85"/>
      </top>
      <bottom style="thin">
        <color rgb="FF003B85"/>
      </bottom>
      <diagonal/>
    </border>
    <border>
      <left style="thin">
        <color rgb="FF003B85"/>
      </left>
      <right/>
      <top/>
      <bottom style="thin">
        <color rgb="FF003B85"/>
      </bottom>
      <diagonal/>
    </border>
    <border>
      <left/>
      <right/>
      <top/>
      <bottom style="thin">
        <color rgb="FF003B85"/>
      </bottom>
      <diagonal/>
    </border>
    <border>
      <left style="thin">
        <color rgb="FF003B85"/>
      </left>
      <right style="thin">
        <color rgb="FF003B85"/>
      </right>
      <top/>
      <bottom style="thin">
        <color rgb="FF003B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5" fillId="2" borderId="0" xfId="0" applyFont="1" applyFill="1" applyAlignment="1">
      <alignment vertical="center"/>
    </xf>
    <xf numFmtId="4" fontId="3" fillId="2" borderId="0" xfId="0" applyNumberFormat="1" applyFont="1" applyFill="1" applyBorder="1" applyAlignment="1" applyProtection="1">
      <alignment vertical="center"/>
      <protection hidden="1"/>
    </xf>
    <xf numFmtId="0" fontId="0" fillId="2" borderId="0" xfId="0" applyFill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4" fontId="0" fillId="2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2" borderId="9" xfId="0" applyFill="1" applyBorder="1" applyAlignment="1">
      <alignment horizontal="right" vertical="center"/>
    </xf>
    <xf numFmtId="10" fontId="0" fillId="2" borderId="11" xfId="0" applyNumberFormat="1" applyFont="1" applyFill="1" applyBorder="1" applyAlignment="1" applyProtection="1">
      <alignment vertical="center"/>
      <protection locked="0"/>
    </xf>
    <xf numFmtId="8" fontId="4" fillId="0" borderId="0" xfId="0" applyNumberFormat="1" applyFont="1" applyAlignment="1">
      <alignment vertical="center"/>
    </xf>
    <xf numFmtId="3" fontId="0" fillId="2" borderId="11" xfId="0" applyNumberFormat="1" applyFont="1" applyFill="1" applyBorder="1" applyAlignment="1" applyProtection="1">
      <alignment vertical="center"/>
      <protection locked="0"/>
    </xf>
    <xf numFmtId="8" fontId="0" fillId="0" borderId="0" xfId="0" applyNumberFormat="1" applyAlignment="1">
      <alignment vertical="center"/>
    </xf>
    <xf numFmtId="4" fontId="0" fillId="2" borderId="11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horizontal="right" vertical="center"/>
    </xf>
    <xf numFmtId="4" fontId="1" fillId="2" borderId="0" xfId="0" applyNumberFormat="1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Border="1" applyAlignment="1" applyProtection="1">
      <alignment vertical="center"/>
      <protection hidden="1"/>
    </xf>
    <xf numFmtId="0" fontId="10" fillId="2" borderId="4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right" vertical="center"/>
    </xf>
    <xf numFmtId="14" fontId="16" fillId="2" borderId="4" xfId="0" applyNumberFormat="1" applyFont="1" applyFill="1" applyBorder="1" applyAlignment="1" applyProtection="1">
      <alignment horizontal="right" vertical="center"/>
      <protection hidden="1"/>
    </xf>
    <xf numFmtId="14" fontId="16" fillId="2" borderId="4" xfId="0" applyNumberFormat="1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4" fontId="0" fillId="0" borderId="0" xfId="0" applyNumberFormat="1" applyAlignment="1">
      <alignment vertical="center"/>
    </xf>
    <xf numFmtId="8" fontId="0" fillId="2" borderId="0" xfId="0" applyNumberFormat="1" applyFill="1" applyAlignment="1">
      <alignment vertical="center"/>
    </xf>
    <xf numFmtId="0" fontId="3" fillId="2" borderId="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0" fillId="2" borderId="0" xfId="0" applyFill="1"/>
    <xf numFmtId="0" fontId="2" fillId="0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0" fillId="0" borderId="0" xfId="0" applyFont="1" applyFill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</cellXfs>
  <cellStyles count="1">
    <cellStyle name="Normal" xfId="0" builtinId="0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3B85"/>
      <color rgb="FF00ACC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41461</xdr:colOff>
      <xdr:row>0</xdr:row>
      <xdr:rowOff>1</xdr:rowOff>
    </xdr:from>
    <xdr:to>
      <xdr:col>7</xdr:col>
      <xdr:colOff>301376</xdr:colOff>
      <xdr:row>4</xdr:row>
      <xdr:rowOff>347382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1" y="1"/>
          <a:ext cx="2164915" cy="1210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2"/>
  <sheetViews>
    <sheetView tabSelected="1" zoomScale="85" zoomScaleNormal="85" workbookViewId="0">
      <selection activeCell="M50" sqref="M50"/>
    </sheetView>
  </sheetViews>
  <sheetFormatPr defaultColWidth="0" defaultRowHeight="15" zeroHeight="1" x14ac:dyDescent="0.25"/>
  <cols>
    <col min="1" max="1" width="2.42578125" style="3" customWidth="1"/>
    <col min="2" max="7" width="4.28515625" style="3" customWidth="1"/>
    <col min="8" max="10" width="22.7109375" style="3" customWidth="1"/>
    <col min="11" max="11" width="15.28515625" style="3" customWidth="1"/>
    <col min="12" max="13" width="12.85546875" style="3" customWidth="1"/>
    <col min="14" max="14" width="13.140625" style="3" customWidth="1"/>
    <col min="15" max="15" width="5.140625" style="3" customWidth="1"/>
    <col min="16" max="16" width="16.28515625" style="3" hidden="1" customWidth="1"/>
    <col min="17" max="17" width="15" style="3" hidden="1" customWidth="1"/>
    <col min="18" max="18" width="15.140625" style="3" hidden="1" customWidth="1"/>
    <col min="19" max="19" width="16.140625" style="3" hidden="1" customWidth="1"/>
    <col min="20" max="20" width="15.42578125" style="3" hidden="1" customWidth="1"/>
    <col min="21" max="21" width="12.28515625" style="3" hidden="1" customWidth="1"/>
    <col min="22" max="22" width="17.140625" style="3" hidden="1" customWidth="1"/>
    <col min="23" max="23" width="12.28515625" style="3" hidden="1" customWidth="1"/>
    <col min="24" max="16384" width="9.140625" style="3" hidden="1"/>
  </cols>
  <sheetData>
    <row r="1" spans="1:1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23.2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 t="s">
        <v>17</v>
      </c>
      <c r="O2" s="6"/>
    </row>
    <row r="3" spans="1:15" ht="1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56"/>
      <c r="L3" s="56"/>
      <c r="M3" s="56"/>
      <c r="N3" s="56"/>
      <c r="O3" s="56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56"/>
      <c r="L4" s="56"/>
      <c r="M4" s="56"/>
      <c r="N4" s="56"/>
      <c r="O4" s="56"/>
    </row>
    <row r="5" spans="1:15" ht="3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56"/>
      <c r="L5" s="56"/>
      <c r="M5" s="56"/>
      <c r="N5" s="56"/>
      <c r="O5" s="56"/>
    </row>
    <row r="6" spans="1:15" ht="19.5" thickBot="1" x14ac:dyDescent="0.3">
      <c r="A6" s="15" t="s">
        <v>23</v>
      </c>
      <c r="B6" s="16"/>
      <c r="C6" s="16"/>
      <c r="D6" s="16"/>
      <c r="E6" s="16"/>
      <c r="F6" s="16"/>
      <c r="G6" s="15"/>
      <c r="H6" s="15"/>
      <c r="I6" s="15"/>
      <c r="J6" s="15"/>
      <c r="K6" s="17"/>
      <c r="L6" s="17"/>
      <c r="M6" s="17"/>
      <c r="N6" s="17"/>
      <c r="O6" s="17"/>
    </row>
    <row r="7" spans="1:15" ht="5.25" customHeight="1" x14ac:dyDescent="0.25">
      <c r="A7" s="6"/>
      <c r="B7" s="18"/>
      <c r="C7" s="18"/>
      <c r="D7" s="18"/>
      <c r="E7" s="18"/>
      <c r="F7" s="18"/>
      <c r="G7" s="18"/>
      <c r="H7" s="18"/>
      <c r="I7" s="18"/>
      <c r="J7" s="18"/>
      <c r="K7" s="6"/>
      <c r="L7" s="6"/>
      <c r="M7" s="6"/>
      <c r="N7" s="6"/>
      <c r="O7" s="6"/>
    </row>
    <row r="8" spans="1:15" ht="15.75" customHeight="1" x14ac:dyDescent="0.25">
      <c r="A8" s="6"/>
      <c r="B8" s="50" t="s">
        <v>2</v>
      </c>
      <c r="C8" s="57" t="s">
        <v>4</v>
      </c>
      <c r="D8" s="58"/>
      <c r="E8" s="58"/>
      <c r="F8" s="58"/>
      <c r="G8" s="58"/>
      <c r="H8" s="58"/>
      <c r="I8" s="58"/>
      <c r="J8" s="58"/>
      <c r="K8" s="59"/>
      <c r="L8" s="50" t="s">
        <v>5</v>
      </c>
      <c r="M8" s="48" t="s">
        <v>14</v>
      </c>
      <c r="N8" s="48" t="s">
        <v>22</v>
      </c>
      <c r="O8" s="6"/>
    </row>
    <row r="9" spans="1:15" x14ac:dyDescent="0.25">
      <c r="A9" s="6"/>
      <c r="B9" s="52"/>
      <c r="C9" s="60"/>
      <c r="D9" s="61"/>
      <c r="E9" s="61"/>
      <c r="F9" s="61"/>
      <c r="G9" s="61"/>
      <c r="H9" s="61"/>
      <c r="I9" s="61"/>
      <c r="J9" s="61"/>
      <c r="K9" s="62"/>
      <c r="L9" s="52"/>
      <c r="M9" s="49"/>
      <c r="N9" s="49"/>
      <c r="O9" s="6"/>
    </row>
    <row r="10" spans="1:15" ht="28.5" customHeight="1" x14ac:dyDescent="0.25">
      <c r="A10" s="6"/>
      <c r="B10" s="11">
        <v>1</v>
      </c>
      <c r="C10" s="53" t="s">
        <v>18</v>
      </c>
      <c r="D10" s="54"/>
      <c r="E10" s="54"/>
      <c r="F10" s="54"/>
      <c r="G10" s="54"/>
      <c r="H10" s="54"/>
      <c r="I10" s="54"/>
      <c r="J10" s="54"/>
      <c r="K10" s="55"/>
      <c r="L10" s="12" t="s">
        <v>3</v>
      </c>
      <c r="M10" s="9"/>
      <c r="N10" s="9"/>
      <c r="O10" s="6"/>
    </row>
    <row r="11" spans="1:15" x14ac:dyDescent="0.25">
      <c r="A11" s="6"/>
      <c r="B11" s="11">
        <v>2</v>
      </c>
      <c r="C11" s="53" t="s">
        <v>9</v>
      </c>
      <c r="D11" s="54"/>
      <c r="E11" s="54"/>
      <c r="F11" s="54"/>
      <c r="G11" s="54"/>
      <c r="H11" s="54"/>
      <c r="I11" s="54"/>
      <c r="J11" s="54"/>
      <c r="K11" s="55"/>
      <c r="L11" s="12" t="s">
        <v>3</v>
      </c>
      <c r="M11" s="9"/>
      <c r="N11" s="9"/>
      <c r="O11" s="6"/>
    </row>
    <row r="12" spans="1:15" x14ac:dyDescent="0.25">
      <c r="A12" s="6"/>
      <c r="B12" s="11">
        <v>3</v>
      </c>
      <c r="C12" s="53" t="s">
        <v>19</v>
      </c>
      <c r="D12" s="54"/>
      <c r="E12" s="54"/>
      <c r="F12" s="54"/>
      <c r="G12" s="54"/>
      <c r="H12" s="54"/>
      <c r="I12" s="54"/>
      <c r="J12" s="54"/>
      <c r="K12" s="55"/>
      <c r="L12" s="12" t="s">
        <v>3</v>
      </c>
      <c r="M12" s="9"/>
      <c r="N12" s="9"/>
      <c r="O12" s="6"/>
    </row>
    <row r="13" spans="1:15" x14ac:dyDescent="0.25">
      <c r="A13" s="6"/>
      <c r="B13" s="11">
        <v>4</v>
      </c>
      <c r="C13" s="53" t="s">
        <v>9</v>
      </c>
      <c r="D13" s="54"/>
      <c r="E13" s="54"/>
      <c r="F13" s="54"/>
      <c r="G13" s="54"/>
      <c r="H13" s="54"/>
      <c r="I13" s="54"/>
      <c r="J13" s="54"/>
      <c r="K13" s="55"/>
      <c r="L13" s="12" t="s">
        <v>3</v>
      </c>
      <c r="M13" s="9"/>
      <c r="N13" s="9"/>
      <c r="O13" s="6"/>
    </row>
    <row r="14" spans="1:15" x14ac:dyDescent="0.25">
      <c r="A14" s="6"/>
      <c r="B14" s="11">
        <v>5</v>
      </c>
      <c r="C14" s="53" t="s">
        <v>20</v>
      </c>
      <c r="D14" s="54"/>
      <c r="E14" s="54"/>
      <c r="F14" s="54"/>
      <c r="G14" s="54"/>
      <c r="H14" s="54"/>
      <c r="I14" s="54"/>
      <c r="J14" s="54"/>
      <c r="K14" s="55"/>
      <c r="L14" s="12" t="s">
        <v>3</v>
      </c>
      <c r="M14" s="9"/>
      <c r="N14" s="9"/>
      <c r="O14" s="6"/>
    </row>
    <row r="15" spans="1:15" x14ac:dyDescent="0.25">
      <c r="A15" s="6"/>
      <c r="B15" s="11">
        <v>6</v>
      </c>
      <c r="C15" s="53" t="s">
        <v>9</v>
      </c>
      <c r="D15" s="54"/>
      <c r="E15" s="54"/>
      <c r="F15" s="54"/>
      <c r="G15" s="54"/>
      <c r="H15" s="54"/>
      <c r="I15" s="54"/>
      <c r="J15" s="54"/>
      <c r="K15" s="55"/>
      <c r="L15" s="12" t="s">
        <v>3</v>
      </c>
      <c r="M15" s="9"/>
      <c r="N15" s="9"/>
      <c r="O15" s="6"/>
    </row>
    <row r="16" spans="1:15" x14ac:dyDescent="0.25">
      <c r="A16" s="6"/>
      <c r="B16" s="11">
        <v>7</v>
      </c>
      <c r="C16" s="53" t="s">
        <v>40</v>
      </c>
      <c r="D16" s="54"/>
      <c r="E16" s="54"/>
      <c r="F16" s="54"/>
      <c r="G16" s="54"/>
      <c r="H16" s="54"/>
      <c r="I16" s="54"/>
      <c r="J16" s="54"/>
      <c r="K16" s="55"/>
      <c r="L16" s="12" t="s">
        <v>3</v>
      </c>
      <c r="M16" s="9"/>
      <c r="N16" s="9"/>
      <c r="O16" s="6"/>
    </row>
    <row r="17" spans="1:23" x14ac:dyDescent="0.25">
      <c r="A17" s="6"/>
      <c r="B17" s="11">
        <v>8</v>
      </c>
      <c r="C17" s="53" t="s">
        <v>9</v>
      </c>
      <c r="D17" s="54"/>
      <c r="E17" s="54"/>
      <c r="F17" s="54"/>
      <c r="G17" s="54"/>
      <c r="H17" s="54"/>
      <c r="I17" s="54"/>
      <c r="J17" s="54"/>
      <c r="K17" s="55"/>
      <c r="L17" s="12" t="s">
        <v>3</v>
      </c>
      <c r="M17" s="9"/>
      <c r="N17" s="9"/>
      <c r="O17" s="6"/>
      <c r="S17" s="3" t="s">
        <v>30</v>
      </c>
      <c r="T17" s="3" t="s">
        <v>31</v>
      </c>
      <c r="U17" s="3" t="s">
        <v>36</v>
      </c>
      <c r="V17" s="3" t="s">
        <v>32</v>
      </c>
    </row>
    <row r="18" spans="1:23" x14ac:dyDescent="0.25">
      <c r="A18" s="6"/>
      <c r="B18" s="11">
        <v>9</v>
      </c>
      <c r="C18" s="53" t="s">
        <v>12</v>
      </c>
      <c r="D18" s="54"/>
      <c r="E18" s="54"/>
      <c r="F18" s="54"/>
      <c r="G18" s="54"/>
      <c r="H18" s="54"/>
      <c r="I18" s="54"/>
      <c r="J18" s="54"/>
      <c r="K18" s="55"/>
      <c r="L18" s="12" t="s">
        <v>3</v>
      </c>
      <c r="M18" s="9"/>
      <c r="N18" s="9"/>
      <c r="O18" s="6"/>
      <c r="R18" s="3">
        <v>1</v>
      </c>
      <c r="S18" s="24" t="e">
        <f t="shared" ref="S18:S23" si="0">IPMT($N$40/12,R18,$N$41-$N$42,$N$28,0,0)</f>
        <v>#NUM!</v>
      </c>
      <c r="T18" s="24" t="e">
        <f t="shared" ref="T18:T23" si="1">PPMT($N$40/12,R18,$N$41-$N$42,$N$28,0,0)</f>
        <v>#NUM!</v>
      </c>
      <c r="U18" s="24"/>
      <c r="V18" s="24">
        <f t="shared" ref="V18:V23" si="2">-$N$44</f>
        <v>-5</v>
      </c>
      <c r="W18" s="24" t="e">
        <f>SUM(S18:V18)</f>
        <v>#NUM!</v>
      </c>
    </row>
    <row r="19" spans="1:23" x14ac:dyDescent="0.25">
      <c r="A19" s="6"/>
      <c r="B19" s="11">
        <v>10</v>
      </c>
      <c r="C19" s="53" t="s">
        <v>9</v>
      </c>
      <c r="D19" s="54"/>
      <c r="E19" s="54"/>
      <c r="F19" s="54"/>
      <c r="G19" s="54"/>
      <c r="H19" s="54"/>
      <c r="I19" s="54"/>
      <c r="J19" s="54"/>
      <c r="K19" s="55"/>
      <c r="L19" s="12" t="s">
        <v>3</v>
      </c>
      <c r="M19" s="9"/>
      <c r="N19" s="9"/>
      <c r="O19" s="6"/>
      <c r="R19" s="3">
        <f>R18+1</f>
        <v>2</v>
      </c>
      <c r="S19" s="24" t="e">
        <f t="shared" si="0"/>
        <v>#NUM!</v>
      </c>
      <c r="T19" s="24" t="e">
        <f t="shared" si="1"/>
        <v>#NUM!</v>
      </c>
      <c r="V19" s="24">
        <f t="shared" si="2"/>
        <v>-5</v>
      </c>
      <c r="W19" s="24" t="e">
        <f t="shared" ref="W19:W31" si="3">SUM(S19:V19)</f>
        <v>#NUM!</v>
      </c>
    </row>
    <row r="20" spans="1:23" ht="15" customHeight="1" x14ac:dyDescent="0.25">
      <c r="A20" s="6"/>
      <c r="B20" s="11">
        <v>11</v>
      </c>
      <c r="C20" s="53" t="s">
        <v>11</v>
      </c>
      <c r="D20" s="54"/>
      <c r="E20" s="54"/>
      <c r="F20" s="54"/>
      <c r="G20" s="54"/>
      <c r="H20" s="54"/>
      <c r="I20" s="54"/>
      <c r="J20" s="54"/>
      <c r="K20" s="55"/>
      <c r="L20" s="12" t="s">
        <v>3</v>
      </c>
      <c r="M20" s="9"/>
      <c r="N20" s="9"/>
      <c r="O20" s="6"/>
      <c r="R20" s="3">
        <f t="shared" ref="R20:R31" si="4">R19+1</f>
        <v>3</v>
      </c>
      <c r="S20" s="24" t="e">
        <f t="shared" si="0"/>
        <v>#NUM!</v>
      </c>
      <c r="T20" s="24" t="e">
        <f t="shared" si="1"/>
        <v>#NUM!</v>
      </c>
      <c r="V20" s="24">
        <f t="shared" si="2"/>
        <v>-5</v>
      </c>
      <c r="W20" s="24" t="e">
        <f t="shared" si="3"/>
        <v>#NUM!</v>
      </c>
    </row>
    <row r="21" spans="1:23" x14ac:dyDescent="0.25">
      <c r="A21" s="6"/>
      <c r="B21" s="11">
        <v>12</v>
      </c>
      <c r="C21" s="53" t="s">
        <v>9</v>
      </c>
      <c r="D21" s="54"/>
      <c r="E21" s="54"/>
      <c r="F21" s="54"/>
      <c r="G21" s="54"/>
      <c r="H21" s="54"/>
      <c r="I21" s="54"/>
      <c r="J21" s="54"/>
      <c r="K21" s="55"/>
      <c r="L21" s="12" t="s">
        <v>3</v>
      </c>
      <c r="M21" s="9"/>
      <c r="N21" s="9"/>
      <c r="O21" s="6"/>
      <c r="R21" s="3">
        <f t="shared" si="4"/>
        <v>4</v>
      </c>
      <c r="S21" s="24" t="e">
        <f t="shared" si="0"/>
        <v>#NUM!</v>
      </c>
      <c r="T21" s="24" t="e">
        <f t="shared" si="1"/>
        <v>#NUM!</v>
      </c>
      <c r="V21" s="24">
        <f t="shared" si="2"/>
        <v>-5</v>
      </c>
      <c r="W21" s="24" t="e">
        <f t="shared" si="3"/>
        <v>#NUM!</v>
      </c>
    </row>
    <row r="22" spans="1:23" ht="15" customHeight="1" x14ac:dyDescent="0.25">
      <c r="A22" s="6"/>
      <c r="B22" s="11">
        <v>13</v>
      </c>
      <c r="C22" s="53" t="s">
        <v>10</v>
      </c>
      <c r="D22" s="54"/>
      <c r="E22" s="54"/>
      <c r="F22" s="54"/>
      <c r="G22" s="54"/>
      <c r="H22" s="54"/>
      <c r="I22" s="54"/>
      <c r="J22" s="54"/>
      <c r="K22" s="55"/>
      <c r="L22" s="12" t="s">
        <v>3</v>
      </c>
      <c r="M22" s="9"/>
      <c r="N22" s="9"/>
      <c r="O22" s="6"/>
      <c r="R22" s="3">
        <f t="shared" si="4"/>
        <v>5</v>
      </c>
      <c r="S22" s="24" t="e">
        <f t="shared" si="0"/>
        <v>#NUM!</v>
      </c>
      <c r="T22" s="24" t="e">
        <f t="shared" si="1"/>
        <v>#NUM!</v>
      </c>
      <c r="V22" s="24">
        <f t="shared" si="2"/>
        <v>-5</v>
      </c>
      <c r="W22" s="24" t="e">
        <f t="shared" si="3"/>
        <v>#NUM!</v>
      </c>
    </row>
    <row r="23" spans="1:23" ht="15" customHeight="1" x14ac:dyDescent="0.25">
      <c r="A23" s="6"/>
      <c r="B23" s="11">
        <v>14</v>
      </c>
      <c r="C23" s="63" t="s">
        <v>9</v>
      </c>
      <c r="D23" s="64"/>
      <c r="E23" s="64"/>
      <c r="F23" s="64"/>
      <c r="G23" s="64"/>
      <c r="H23" s="64"/>
      <c r="I23" s="64"/>
      <c r="J23" s="64"/>
      <c r="K23" s="65"/>
      <c r="L23" s="12" t="s">
        <v>3</v>
      </c>
      <c r="M23" s="9"/>
      <c r="N23" s="9"/>
      <c r="O23" s="6"/>
      <c r="R23" s="3">
        <f t="shared" si="4"/>
        <v>6</v>
      </c>
      <c r="S23" s="24" t="e">
        <f t="shared" si="0"/>
        <v>#NUM!</v>
      </c>
      <c r="T23" s="24" t="e">
        <f t="shared" si="1"/>
        <v>#NUM!</v>
      </c>
      <c r="V23" s="24">
        <f t="shared" si="2"/>
        <v>-5</v>
      </c>
      <c r="W23" s="24" t="e">
        <f t="shared" si="3"/>
        <v>#NUM!</v>
      </c>
    </row>
    <row r="24" spans="1:23" ht="15" customHeight="1" x14ac:dyDescent="0.25">
      <c r="A24" s="6"/>
      <c r="B24" s="40">
        <v>15</v>
      </c>
      <c r="C24" s="63" t="s">
        <v>42</v>
      </c>
      <c r="D24" s="64"/>
      <c r="E24" s="64"/>
      <c r="F24" s="64"/>
      <c r="G24" s="64"/>
      <c r="H24" s="64"/>
      <c r="I24" s="64"/>
      <c r="J24" s="64"/>
      <c r="K24" s="65"/>
      <c r="L24" s="12" t="s">
        <v>3</v>
      </c>
      <c r="M24" s="9"/>
      <c r="N24" s="9"/>
      <c r="O24" s="6"/>
      <c r="S24" s="24"/>
      <c r="T24" s="24"/>
      <c r="V24" s="24"/>
      <c r="W24" s="24"/>
    </row>
    <row r="25" spans="1:23" ht="15" customHeight="1" x14ac:dyDescent="0.25">
      <c r="A25" s="6"/>
      <c r="B25" s="40">
        <v>16</v>
      </c>
      <c r="C25" s="63" t="s">
        <v>9</v>
      </c>
      <c r="D25" s="64"/>
      <c r="E25" s="64"/>
      <c r="F25" s="64"/>
      <c r="G25" s="64"/>
      <c r="H25" s="64"/>
      <c r="I25" s="64"/>
      <c r="J25" s="64"/>
      <c r="K25" s="65"/>
      <c r="L25" s="12" t="s">
        <v>3</v>
      </c>
      <c r="M25" s="9"/>
      <c r="N25" s="9"/>
      <c r="O25" s="6"/>
      <c r="S25" s="24"/>
      <c r="T25" s="24"/>
      <c r="V25" s="24"/>
      <c r="W25" s="24"/>
    </row>
    <row r="26" spans="1:23" ht="15" customHeight="1" x14ac:dyDescent="0.25">
      <c r="A26" s="6"/>
      <c r="B26" s="11">
        <v>17</v>
      </c>
      <c r="C26" s="53" t="s">
        <v>21</v>
      </c>
      <c r="D26" s="54"/>
      <c r="E26" s="54"/>
      <c r="F26" s="54"/>
      <c r="G26" s="54"/>
      <c r="H26" s="54"/>
      <c r="I26" s="54"/>
      <c r="J26" s="54"/>
      <c r="K26" s="55"/>
      <c r="L26" s="12" t="s">
        <v>3</v>
      </c>
      <c r="M26" s="9"/>
      <c r="N26" s="9"/>
      <c r="O26" s="6"/>
      <c r="R26" s="3">
        <f>R23+1</f>
        <v>7</v>
      </c>
      <c r="S26" s="24" t="e">
        <f t="shared" ref="S26:S31" si="5">IPMT($N$40/12,R26,$N$41-$N$42,$N$28,0,0)</f>
        <v>#NUM!</v>
      </c>
      <c r="T26" s="24" t="e">
        <f t="shared" ref="T26:T31" si="6">PPMT($N$40/12,R26,$N$41-$N$42,$N$28,0,0)</f>
        <v>#NUM!</v>
      </c>
      <c r="V26" s="24">
        <f t="shared" ref="V26:V31" si="7">-$N$44</f>
        <v>-5</v>
      </c>
      <c r="W26" s="24" t="e">
        <f t="shared" si="3"/>
        <v>#NUM!</v>
      </c>
    </row>
    <row r="27" spans="1:23" x14ac:dyDescent="0.25">
      <c r="A27" s="6"/>
      <c r="B27" s="11">
        <v>18</v>
      </c>
      <c r="C27" s="53" t="s">
        <v>9</v>
      </c>
      <c r="D27" s="54"/>
      <c r="E27" s="54"/>
      <c r="F27" s="54"/>
      <c r="G27" s="54"/>
      <c r="H27" s="54"/>
      <c r="I27" s="54"/>
      <c r="J27" s="54"/>
      <c r="K27" s="55"/>
      <c r="L27" s="12" t="s">
        <v>3</v>
      </c>
      <c r="M27" s="9"/>
      <c r="N27" s="9"/>
      <c r="O27" s="6"/>
      <c r="R27" s="3">
        <f t="shared" si="4"/>
        <v>8</v>
      </c>
      <c r="S27" s="24" t="e">
        <f t="shared" si="5"/>
        <v>#NUM!</v>
      </c>
      <c r="T27" s="24" t="e">
        <f t="shared" si="6"/>
        <v>#NUM!</v>
      </c>
      <c r="V27" s="24">
        <f t="shared" si="7"/>
        <v>-5</v>
      </c>
      <c r="W27" s="24" t="e">
        <f t="shared" si="3"/>
        <v>#NUM!</v>
      </c>
    </row>
    <row r="28" spans="1:23" x14ac:dyDescent="0.25">
      <c r="A28" s="6"/>
      <c r="B28" s="13"/>
      <c r="C28" s="13"/>
      <c r="D28" s="13"/>
      <c r="E28" s="13"/>
      <c r="F28" s="13"/>
      <c r="G28" s="13"/>
      <c r="H28" s="13"/>
      <c r="I28" s="13"/>
      <c r="J28" s="6"/>
      <c r="K28" s="1" t="s">
        <v>15</v>
      </c>
      <c r="L28" s="1" t="s">
        <v>3</v>
      </c>
      <c r="M28" s="5">
        <f>SUM(M10:M27)</f>
        <v>0</v>
      </c>
      <c r="N28" s="5">
        <f>SUM(N10:N27)</f>
        <v>0</v>
      </c>
      <c r="O28" s="6"/>
      <c r="R28" s="3">
        <f t="shared" si="4"/>
        <v>9</v>
      </c>
      <c r="S28" s="24" t="e">
        <f t="shared" si="5"/>
        <v>#NUM!</v>
      </c>
      <c r="T28" s="24" t="e">
        <f t="shared" si="6"/>
        <v>#NUM!</v>
      </c>
      <c r="V28" s="24">
        <f t="shared" si="7"/>
        <v>-5</v>
      </c>
      <c r="W28" s="24" t="e">
        <f t="shared" si="3"/>
        <v>#NUM!</v>
      </c>
    </row>
    <row r="29" spans="1:23" ht="26.25" customHeight="1" x14ac:dyDescent="0.25">
      <c r="A29" s="6"/>
      <c r="B29" s="13"/>
      <c r="C29" s="13"/>
      <c r="D29" s="13"/>
      <c r="E29" s="13"/>
      <c r="F29" s="13"/>
      <c r="G29" s="13"/>
      <c r="H29" s="13"/>
      <c r="I29" s="13"/>
      <c r="J29" s="6"/>
      <c r="K29" s="1"/>
      <c r="L29" s="1"/>
      <c r="M29" s="5"/>
      <c r="N29" s="2"/>
      <c r="O29" s="6"/>
      <c r="R29" s="3">
        <f t="shared" si="4"/>
        <v>10</v>
      </c>
      <c r="S29" s="24" t="e">
        <f t="shared" si="5"/>
        <v>#NUM!</v>
      </c>
      <c r="T29" s="24" t="e">
        <f t="shared" si="6"/>
        <v>#NUM!</v>
      </c>
      <c r="V29" s="24">
        <f t="shared" si="7"/>
        <v>-5</v>
      </c>
      <c r="W29" s="24" t="e">
        <f t="shared" si="3"/>
        <v>#NUM!</v>
      </c>
    </row>
    <row r="30" spans="1:23" ht="26.25" customHeight="1" x14ac:dyDescent="0.25">
      <c r="A30" s="6"/>
      <c r="B30" s="13"/>
      <c r="C30" s="13"/>
      <c r="D30" s="13"/>
      <c r="E30" s="13"/>
      <c r="F30" s="13"/>
      <c r="G30" s="13"/>
      <c r="H30" s="13"/>
      <c r="I30" s="13"/>
      <c r="J30" s="13"/>
      <c r="K30" s="1" t="s">
        <v>16</v>
      </c>
      <c r="L30" s="1" t="s">
        <v>3</v>
      </c>
      <c r="M30" s="5">
        <f>M28+N28</f>
        <v>0</v>
      </c>
      <c r="N30" s="39"/>
      <c r="O30" s="6"/>
      <c r="R30" s="3">
        <f t="shared" si="4"/>
        <v>11</v>
      </c>
      <c r="S30" s="24" t="e">
        <f t="shared" si="5"/>
        <v>#NUM!</v>
      </c>
      <c r="T30" s="24" t="e">
        <f t="shared" si="6"/>
        <v>#NUM!</v>
      </c>
      <c r="V30" s="24">
        <f t="shared" si="7"/>
        <v>-5</v>
      </c>
      <c r="W30" s="24" t="e">
        <f t="shared" si="3"/>
        <v>#NUM!</v>
      </c>
    </row>
    <row r="31" spans="1:23" ht="17.25" hidden="1" x14ac:dyDescent="0.25">
      <c r="A31" s="6"/>
      <c r="B31" s="7">
        <v>17</v>
      </c>
      <c r="C31" s="42" t="s">
        <v>25</v>
      </c>
      <c r="D31" s="43"/>
      <c r="E31" s="43"/>
      <c r="F31" s="43"/>
      <c r="G31" s="43"/>
      <c r="H31" s="43"/>
      <c r="I31" s="43"/>
      <c r="J31" s="43"/>
      <c r="K31" s="44"/>
      <c r="L31" s="8" t="s">
        <v>7</v>
      </c>
      <c r="M31" s="9"/>
      <c r="N31" s="39"/>
      <c r="O31" s="6"/>
      <c r="P31" s="10"/>
      <c r="Q31" s="10"/>
      <c r="R31" s="3">
        <f t="shared" si="4"/>
        <v>12</v>
      </c>
      <c r="S31" s="24" t="e">
        <f t="shared" si="5"/>
        <v>#NUM!</v>
      </c>
      <c r="T31" s="24" t="e">
        <f t="shared" si="6"/>
        <v>#NUM!</v>
      </c>
      <c r="V31" s="24">
        <f t="shared" si="7"/>
        <v>-5</v>
      </c>
      <c r="W31" s="24" t="e">
        <f t="shared" si="3"/>
        <v>#NUM!</v>
      </c>
    </row>
    <row r="32" spans="1:23" ht="17.25" hidden="1" x14ac:dyDescent="0.25">
      <c r="A32" s="6"/>
      <c r="B32" s="4"/>
      <c r="C32" s="4"/>
      <c r="D32" s="4"/>
      <c r="E32" s="4"/>
      <c r="F32" s="4"/>
      <c r="G32" s="4"/>
      <c r="H32" s="4"/>
      <c r="I32" s="4"/>
      <c r="J32" s="4"/>
      <c r="K32" s="1" t="s">
        <v>38</v>
      </c>
      <c r="L32" s="1" t="s">
        <v>6</v>
      </c>
      <c r="M32" s="5">
        <f>IFERROR(N28/M31,0)</f>
        <v>0</v>
      </c>
      <c r="N32" s="39"/>
      <c r="O32" s="6"/>
    </row>
    <row r="33" spans="1:23" ht="26.25" customHeight="1" x14ac:dyDescent="0.25">
      <c r="A33" s="6"/>
      <c r="B33" s="4"/>
      <c r="C33" s="4"/>
      <c r="D33" s="4"/>
      <c r="E33" s="4"/>
      <c r="F33" s="4"/>
      <c r="G33" s="4"/>
      <c r="H33" s="4"/>
      <c r="I33" s="4"/>
      <c r="J33" s="4"/>
      <c r="K33" s="1"/>
      <c r="L33" s="1"/>
      <c r="M33" t="str">
        <f>IF(M32&gt;120,"Neatbilst, programmas nosacījumiem. Aizdevuma apmērs nedrīkst pārsniegt 120 EUR/m2","")</f>
        <v/>
      </c>
      <c r="N33" s="39"/>
      <c r="O33" s="6"/>
      <c r="S33" s="24" t="e">
        <f>SUM(S18:S31)</f>
        <v>#NUM!</v>
      </c>
      <c r="T33" s="24" t="e">
        <f>SUM(T18:T31)</f>
        <v>#NUM!</v>
      </c>
      <c r="U33" s="24"/>
      <c r="V33" s="24">
        <f>SUM(V18:V31)</f>
        <v>-60</v>
      </c>
      <c r="W33" s="24" t="e">
        <f t="shared" ref="W33" si="8">SUM(W18:W31)</f>
        <v>#NUM!</v>
      </c>
    </row>
    <row r="34" spans="1:23" ht="17.25" x14ac:dyDescent="0.25">
      <c r="A34" s="6"/>
      <c r="B34" s="7">
        <v>18</v>
      </c>
      <c r="C34" s="42" t="s">
        <v>41</v>
      </c>
      <c r="D34" s="43"/>
      <c r="E34" s="43"/>
      <c r="F34" s="43"/>
      <c r="G34" s="43"/>
      <c r="H34" s="43"/>
      <c r="I34" s="43"/>
      <c r="J34" s="43"/>
      <c r="K34" s="44"/>
      <c r="L34" s="8" t="s">
        <v>7</v>
      </c>
      <c r="M34" s="9"/>
      <c r="N34" s="39"/>
      <c r="O34" s="6"/>
      <c r="P34" s="10"/>
      <c r="Q34" s="10"/>
      <c r="W34" s="24" t="e">
        <f>AVERAGE(W18:W31)</f>
        <v>#NUM!</v>
      </c>
    </row>
    <row r="35" spans="1:23" ht="17.25" x14ac:dyDescent="0.25">
      <c r="A35" s="6"/>
      <c r="B35" s="4"/>
      <c r="C35" s="4"/>
      <c r="D35" s="4"/>
      <c r="E35" s="4"/>
      <c r="F35" s="4"/>
      <c r="G35" s="4"/>
      <c r="H35" s="4"/>
      <c r="I35" s="4"/>
      <c r="J35" s="4"/>
      <c r="K35" s="1" t="s">
        <v>39</v>
      </c>
      <c r="L35" s="1" t="s">
        <v>6</v>
      </c>
      <c r="M35" s="5">
        <f>IFERROR(N28/M34,0)</f>
        <v>0</v>
      </c>
      <c r="N35" s="39"/>
      <c r="O35" s="6"/>
      <c r="S35" s="24"/>
    </row>
    <row r="36" spans="1:23" ht="19.5" thickBot="1" x14ac:dyDescent="0.3">
      <c r="A36" s="15" t="s">
        <v>24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23" ht="5.25" customHeight="1" x14ac:dyDescent="0.25">
      <c r="A37" s="6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  <c r="M37" s="19"/>
      <c r="N37" s="18"/>
      <c r="O37" s="18"/>
    </row>
    <row r="38" spans="1:23" ht="15.75" customHeight="1" x14ac:dyDescent="0.25">
      <c r="A38" s="6"/>
      <c r="B38" s="50" t="s">
        <v>2</v>
      </c>
      <c r="C38" s="57" t="s">
        <v>4</v>
      </c>
      <c r="D38" s="58"/>
      <c r="E38" s="58"/>
      <c r="F38" s="58"/>
      <c r="G38" s="58"/>
      <c r="H38" s="58"/>
      <c r="I38" s="58"/>
      <c r="J38" s="58"/>
      <c r="K38" s="59"/>
      <c r="L38" s="50" t="s">
        <v>5</v>
      </c>
      <c r="M38" s="50" t="s">
        <v>14</v>
      </c>
      <c r="N38" s="50" t="s">
        <v>22</v>
      </c>
      <c r="O38" s="6"/>
    </row>
    <row r="39" spans="1:23" x14ac:dyDescent="0.25">
      <c r="A39" s="6"/>
      <c r="B39" s="52"/>
      <c r="C39" s="60"/>
      <c r="D39" s="61"/>
      <c r="E39" s="61"/>
      <c r="F39" s="61"/>
      <c r="G39" s="61"/>
      <c r="H39" s="61"/>
      <c r="I39" s="61"/>
      <c r="J39" s="61"/>
      <c r="K39" s="62"/>
      <c r="L39" s="52"/>
      <c r="M39" s="52"/>
      <c r="N39" s="51"/>
      <c r="O39" s="6"/>
    </row>
    <row r="40" spans="1:23" x14ac:dyDescent="0.25">
      <c r="A40" s="6"/>
      <c r="B40" s="7">
        <v>1</v>
      </c>
      <c r="C40" s="66" t="s">
        <v>13</v>
      </c>
      <c r="D40" s="43"/>
      <c r="E40" s="43"/>
      <c r="F40" s="43"/>
      <c r="G40" s="43"/>
      <c r="H40" s="43"/>
      <c r="I40" s="43"/>
      <c r="J40" s="43"/>
      <c r="K40" s="44"/>
      <c r="L40" s="20" t="s">
        <v>1</v>
      </c>
      <c r="M40" s="45"/>
      <c r="N40" s="21">
        <v>2.9000000000000001E-2</v>
      </c>
      <c r="O40" s="6"/>
      <c r="P40" s="22"/>
    </row>
    <row r="41" spans="1:23" x14ac:dyDescent="0.25">
      <c r="A41" s="6"/>
      <c r="B41" s="7">
        <v>2</v>
      </c>
      <c r="C41" s="42" t="s">
        <v>0</v>
      </c>
      <c r="D41" s="43"/>
      <c r="E41" s="43"/>
      <c r="F41" s="43"/>
      <c r="G41" s="43"/>
      <c r="H41" s="43"/>
      <c r="I41" s="43"/>
      <c r="J41" s="43"/>
      <c r="K41" s="44"/>
      <c r="L41" s="20" t="s">
        <v>35</v>
      </c>
      <c r="M41" s="46"/>
      <c r="N41" s="23"/>
      <c r="O41" s="6"/>
      <c r="P41" s="22"/>
      <c r="Q41" s="24"/>
    </row>
    <row r="42" spans="1:23" x14ac:dyDescent="0.25">
      <c r="A42" s="6"/>
      <c r="B42" s="7">
        <v>3</v>
      </c>
      <c r="C42" s="42" t="s">
        <v>8</v>
      </c>
      <c r="D42" s="43"/>
      <c r="E42" s="43"/>
      <c r="F42" s="43"/>
      <c r="G42" s="43"/>
      <c r="H42" s="43"/>
      <c r="I42" s="43"/>
      <c r="J42" s="43"/>
      <c r="K42" s="44"/>
      <c r="L42" s="20" t="s">
        <v>35</v>
      </c>
      <c r="M42" s="46"/>
      <c r="N42" s="23"/>
      <c r="O42" s="6"/>
      <c r="P42" s="10"/>
    </row>
    <row r="43" spans="1:23" x14ac:dyDescent="0.25">
      <c r="A43" s="6"/>
      <c r="B43" s="7">
        <v>4</v>
      </c>
      <c r="C43" s="42" t="s">
        <v>27</v>
      </c>
      <c r="D43" s="43"/>
      <c r="E43" s="43"/>
      <c r="F43" s="43"/>
      <c r="G43" s="43"/>
      <c r="H43" s="43"/>
      <c r="I43" s="43"/>
      <c r="J43" s="43"/>
      <c r="K43" s="44"/>
      <c r="L43" s="20" t="s">
        <v>28</v>
      </c>
      <c r="M43" s="46"/>
      <c r="N43" s="21">
        <v>0.01</v>
      </c>
      <c r="O43" s="6"/>
      <c r="P43" s="10"/>
    </row>
    <row r="44" spans="1:23" x14ac:dyDescent="0.25">
      <c r="A44" s="6"/>
      <c r="B44" s="7">
        <v>5</v>
      </c>
      <c r="C44" s="42" t="s">
        <v>26</v>
      </c>
      <c r="D44" s="43"/>
      <c r="E44" s="43"/>
      <c r="F44" s="43"/>
      <c r="G44" s="43"/>
      <c r="H44" s="43"/>
      <c r="I44" s="43"/>
      <c r="J44" s="43"/>
      <c r="K44" s="44"/>
      <c r="L44" s="20" t="s">
        <v>29</v>
      </c>
      <c r="M44" s="47"/>
      <c r="N44" s="25">
        <v>5</v>
      </c>
      <c r="O44" s="6"/>
      <c r="P44" s="10"/>
    </row>
    <row r="45" spans="1:23" ht="9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26"/>
      <c r="L45" s="1"/>
      <c r="M45" s="1"/>
      <c r="N45" s="27"/>
      <c r="O45" s="6"/>
      <c r="P45" s="10"/>
    </row>
    <row r="46" spans="1:2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1" t="s">
        <v>34</v>
      </c>
      <c r="L46" s="1" t="s">
        <v>3</v>
      </c>
      <c r="M46" s="1"/>
      <c r="N46" s="5">
        <f>IFERROR(PMT(N40/12,N41-N42,-N28,0,0)+N44,0)*1.05</f>
        <v>0</v>
      </c>
      <c r="O46" s="36"/>
      <c r="P46" s="10"/>
      <c r="Q46" s="35"/>
    </row>
    <row r="47" spans="1:23" ht="14.2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1"/>
      <c r="L47" s="1"/>
      <c r="M47" s="1"/>
      <c r="N47" s="5"/>
      <c r="O47" s="6"/>
      <c r="P47" s="10"/>
    </row>
    <row r="48" spans="1:23" ht="30.75" hidden="1" customHeight="1" x14ac:dyDescent="0.25">
      <c r="A48" s="6"/>
      <c r="B48" s="41" t="s">
        <v>37</v>
      </c>
      <c r="C48" s="41"/>
      <c r="D48" s="41"/>
      <c r="E48" s="41"/>
      <c r="F48" s="41"/>
      <c r="G48" s="41"/>
      <c r="H48" s="41"/>
      <c r="I48" s="41"/>
      <c r="J48" s="41"/>
      <c r="K48" s="41"/>
      <c r="L48" s="1" t="s">
        <v>3</v>
      </c>
      <c r="M48" s="1"/>
      <c r="N48" s="5">
        <f>IFERROR(N46/M31,0)</f>
        <v>0</v>
      </c>
      <c r="O48" s="6"/>
      <c r="P48" s="10"/>
    </row>
    <row r="49" spans="1:16" ht="14.25" customHeight="1" x14ac:dyDescent="0.25">
      <c r="A49" s="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1"/>
      <c r="M49" s="1"/>
      <c r="N49" s="28"/>
      <c r="O49" s="28"/>
      <c r="P49" s="10"/>
    </row>
    <row r="50" spans="1:16" ht="30.75" customHeight="1" x14ac:dyDescent="0.25">
      <c r="A50" s="6"/>
      <c r="B50" s="41" t="s">
        <v>33</v>
      </c>
      <c r="C50" s="41"/>
      <c r="D50" s="41"/>
      <c r="E50" s="41"/>
      <c r="F50" s="41"/>
      <c r="G50" s="41"/>
      <c r="H50" s="41"/>
      <c r="I50" s="41"/>
      <c r="J50" s="41"/>
      <c r="K50" s="41"/>
      <c r="L50" s="1" t="s">
        <v>3</v>
      </c>
      <c r="M50" s="1"/>
      <c r="N50" s="5">
        <f>IFERROR(N46/M34,0)</f>
        <v>0</v>
      </c>
      <c r="O50" s="28"/>
      <c r="P50" s="10"/>
    </row>
    <row r="51" spans="1:16" ht="14.25" customHeight="1" x14ac:dyDescent="0.25">
      <c r="A51" s="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1"/>
      <c r="M51" s="1"/>
      <c r="N51" s="28"/>
      <c r="O51" s="28"/>
      <c r="P51" s="10"/>
    </row>
    <row r="52" spans="1:16" ht="16.5" customHeight="1" x14ac:dyDescent="0.25">
      <c r="A52" s="6"/>
      <c r="B52" s="29" t="s">
        <v>43</v>
      </c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0"/>
      <c r="N52" s="31">
        <v>45295</v>
      </c>
      <c r="O52" s="32"/>
    </row>
    <row r="53" spans="1:16" ht="15.75" hidden="1" customHeight="1" x14ac:dyDescent="0.25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1"/>
      <c r="L53" s="1"/>
      <c r="M53" s="1"/>
      <c r="N53" s="28"/>
      <c r="O53" s="28"/>
    </row>
    <row r="54" spans="1:16" ht="15.75" hidden="1" customHeight="1" x14ac:dyDescent="0.25"/>
    <row r="55" spans="1:16" ht="15.75" hidden="1" customHeight="1" x14ac:dyDescent="0.25"/>
    <row r="56" spans="1:16" ht="15.75" hidden="1" customHeight="1" x14ac:dyDescent="0.25"/>
    <row r="57" spans="1:16" ht="15.75" hidden="1" customHeight="1" x14ac:dyDescent="0.25"/>
    <row r="58" spans="1:16" ht="15.75" hidden="1" customHeight="1" x14ac:dyDescent="0.25"/>
    <row r="59" spans="1:16" ht="15.75" hidden="1" customHeight="1" x14ac:dyDescent="0.25"/>
    <row r="65" s="3" customFormat="1" hidden="1" x14ac:dyDescent="0.25"/>
    <row r="66" s="3" customFormat="1" hidden="1" x14ac:dyDescent="0.25"/>
    <row r="67" s="3" customFormat="1" hidden="1" x14ac:dyDescent="0.25"/>
    <row r="68" s="3" customFormat="1" hidden="1" x14ac:dyDescent="0.25"/>
    <row r="69" s="3" customFormat="1" hidden="1" x14ac:dyDescent="0.25"/>
    <row r="70" s="3" customFormat="1" hidden="1" x14ac:dyDescent="0.25"/>
    <row r="71" s="3" customFormat="1" hidden="1" x14ac:dyDescent="0.25"/>
    <row r="72" s="3" customFormat="1" hidden="1" x14ac:dyDescent="0.25"/>
    <row r="73" s="3" customFormat="1" hidden="1" x14ac:dyDescent="0.25"/>
    <row r="74" s="3" customFormat="1" hidden="1" x14ac:dyDescent="0.25"/>
    <row r="75" s="3" customFormat="1" hidden="1" x14ac:dyDescent="0.25"/>
    <row r="76" s="3" customFormat="1" hidden="1" x14ac:dyDescent="0.25"/>
    <row r="77" s="3" customFormat="1" hidden="1" x14ac:dyDescent="0.25"/>
    <row r="78" s="3" customFormat="1" hidden="1" x14ac:dyDescent="0.25"/>
    <row r="79" s="3" customFormat="1" hidden="1" x14ac:dyDescent="0.25"/>
    <row r="80" s="3" customFormat="1" hidden="1" x14ac:dyDescent="0.25"/>
    <row r="81" s="3" customFormat="1" hidden="1" x14ac:dyDescent="0.25"/>
    <row r="82" s="3" customFormat="1" hidden="1" x14ac:dyDescent="0.25"/>
    <row r="83" s="3" customFormat="1" hidden="1" x14ac:dyDescent="0.25"/>
    <row r="84" s="3" customFormat="1" hidden="1" x14ac:dyDescent="0.25"/>
    <row r="85" s="3" customFormat="1" hidden="1" x14ac:dyDescent="0.25"/>
    <row r="86" s="3" customFormat="1" hidden="1" x14ac:dyDescent="0.25"/>
    <row r="87" s="3" customFormat="1" hidden="1" x14ac:dyDescent="0.25"/>
    <row r="88" s="3" customFormat="1" hidden="1" x14ac:dyDescent="0.25"/>
    <row r="89" s="3" customFormat="1" hidden="1" x14ac:dyDescent="0.25"/>
    <row r="90" s="3" customFormat="1" hidden="1" x14ac:dyDescent="0.25"/>
    <row r="91" s="3" customFormat="1" hidden="1" x14ac:dyDescent="0.25"/>
    <row r="92" s="3" customFormat="1" hidden="1" x14ac:dyDescent="0.25"/>
    <row r="93" s="3" customFormat="1" hidden="1" x14ac:dyDescent="0.25"/>
    <row r="94" s="3" customFormat="1" hidden="1" x14ac:dyDescent="0.25"/>
    <row r="95" s="3" customFormat="1" hidden="1" x14ac:dyDescent="0.25"/>
    <row r="96" s="3" customFormat="1" hidden="1" x14ac:dyDescent="0.25"/>
    <row r="97" s="3" customFormat="1" hidden="1" x14ac:dyDescent="0.25"/>
    <row r="98" s="3" customFormat="1" hidden="1" x14ac:dyDescent="0.25"/>
    <row r="99" s="3" customFormat="1" hidden="1" x14ac:dyDescent="0.25"/>
    <row r="100" s="3" customFormat="1" hidden="1" x14ac:dyDescent="0.25"/>
    <row r="101" s="3" customFormat="1" hidden="1" x14ac:dyDescent="0.25"/>
    <row r="102" s="3" customFormat="1" hidden="1" x14ac:dyDescent="0.25"/>
    <row r="103" s="3" customFormat="1" hidden="1" x14ac:dyDescent="0.25"/>
    <row r="104" s="3" customFormat="1" hidden="1" x14ac:dyDescent="0.25"/>
    <row r="105" s="3" customFormat="1" hidden="1" x14ac:dyDescent="0.25"/>
    <row r="106" s="3" customFormat="1" hidden="1" x14ac:dyDescent="0.25"/>
    <row r="107" s="3" customFormat="1" hidden="1" x14ac:dyDescent="0.25"/>
    <row r="108" s="3" customFormat="1" hidden="1" x14ac:dyDescent="0.25"/>
    <row r="109" s="3" customFormat="1" hidden="1" x14ac:dyDescent="0.25"/>
    <row r="110" s="3" customFormat="1" hidden="1" x14ac:dyDescent="0.25"/>
    <row r="111" s="3" customFormat="1" hidden="1" x14ac:dyDescent="0.25"/>
    <row r="112" s="3" customFormat="1" hidden="1" x14ac:dyDescent="0.25"/>
    <row r="113" s="3" customFormat="1" hidden="1" x14ac:dyDescent="0.25"/>
    <row r="114" s="3" customFormat="1" hidden="1" x14ac:dyDescent="0.25"/>
    <row r="115" s="3" customFormat="1" hidden="1" x14ac:dyDescent="0.25"/>
    <row r="116" s="3" customFormat="1" hidden="1" x14ac:dyDescent="0.25"/>
    <row r="117" s="3" customFormat="1" hidden="1" x14ac:dyDescent="0.25"/>
    <row r="118" s="3" customFormat="1" hidden="1" x14ac:dyDescent="0.25"/>
    <row r="119" s="3" customFormat="1" hidden="1" x14ac:dyDescent="0.25"/>
    <row r="120" s="3" customFormat="1" hidden="1" x14ac:dyDescent="0.25"/>
    <row r="121" s="3" customFormat="1" hidden="1" x14ac:dyDescent="0.25"/>
    <row r="122" s="3" customFormat="1" hidden="1" x14ac:dyDescent="0.25"/>
    <row r="123" s="3" customFormat="1" hidden="1" x14ac:dyDescent="0.25"/>
    <row r="124" s="3" customFormat="1" hidden="1" x14ac:dyDescent="0.25"/>
    <row r="125" s="3" customFormat="1" hidden="1" x14ac:dyDescent="0.25"/>
    <row r="126" s="3" customFormat="1" hidden="1" x14ac:dyDescent="0.25"/>
    <row r="127" s="3" customFormat="1" hidden="1" x14ac:dyDescent="0.25"/>
    <row r="128" s="3" customFormat="1" hidden="1" x14ac:dyDescent="0.25"/>
    <row r="129" s="3" customFormat="1" hidden="1" x14ac:dyDescent="0.25"/>
    <row r="130" s="3" customFormat="1" hidden="1" x14ac:dyDescent="0.25"/>
    <row r="131" s="3" customFormat="1" hidden="1" x14ac:dyDescent="0.25"/>
    <row r="132" s="3" customFormat="1" hidden="1" x14ac:dyDescent="0.25"/>
    <row r="133" s="3" customFormat="1" hidden="1" x14ac:dyDescent="0.25"/>
    <row r="134" s="3" customFormat="1" hidden="1" x14ac:dyDescent="0.25"/>
    <row r="135" s="3" customFormat="1" hidden="1" x14ac:dyDescent="0.25"/>
    <row r="136" s="3" customFormat="1" hidden="1" x14ac:dyDescent="0.25"/>
    <row r="137" s="3" customFormat="1" hidden="1" x14ac:dyDescent="0.25"/>
    <row r="138" s="3" customFormat="1" hidden="1" x14ac:dyDescent="0.25"/>
    <row r="139" s="3" customFormat="1" hidden="1" x14ac:dyDescent="0.25"/>
    <row r="140" s="3" customFormat="1" hidden="1" x14ac:dyDescent="0.25"/>
    <row r="141" s="3" customFormat="1" hidden="1" x14ac:dyDescent="0.25"/>
    <row r="142" s="3" customFormat="1" hidden="1" x14ac:dyDescent="0.25"/>
    <row r="143" s="3" customFormat="1" hidden="1" x14ac:dyDescent="0.25"/>
    <row r="144" s="3" customFormat="1" hidden="1" x14ac:dyDescent="0.25"/>
    <row r="145" s="3" customFormat="1" hidden="1" x14ac:dyDescent="0.25"/>
    <row r="146" s="3" customFormat="1" x14ac:dyDescent="0.25"/>
    <row r="147" s="3" customFormat="1" hidden="1" x14ac:dyDescent="0.25"/>
    <row r="148" s="3" customFormat="1" hidden="1" x14ac:dyDescent="0.25"/>
    <row r="149" s="3" customFormat="1" hidden="1" x14ac:dyDescent="0.25"/>
    <row r="150" s="3" customFormat="1" hidden="1" x14ac:dyDescent="0.25"/>
    <row r="151" s="3" customFormat="1" hidden="1" x14ac:dyDescent="0.25"/>
    <row r="152" s="3" customFormat="1" hidden="1" x14ac:dyDescent="0.25"/>
    <row r="153" s="3" customFormat="1" hidden="1" x14ac:dyDescent="0.25"/>
    <row r="154" s="3" customFormat="1" hidden="1" x14ac:dyDescent="0.25"/>
    <row r="155" s="3" customFormat="1" hidden="1" x14ac:dyDescent="0.25"/>
    <row r="156" s="3" customFormat="1" hidden="1" x14ac:dyDescent="0.25"/>
    <row r="157" s="3" customFormat="1" hidden="1" x14ac:dyDescent="0.25"/>
    <row r="158" s="3" customFormat="1" hidden="1" x14ac:dyDescent="0.25"/>
    <row r="159" s="3" customFormat="1" hidden="1" x14ac:dyDescent="0.25"/>
    <row r="160" s="3" customFormat="1" hidden="1" x14ac:dyDescent="0.25"/>
    <row r="161" s="3" customFormat="1" x14ac:dyDescent="0.25"/>
    <row r="162" s="3" customFormat="1" ht="13.5" hidden="1" customHeight="1" x14ac:dyDescent="0.25"/>
  </sheetData>
  <sheetProtection selectLockedCells="1"/>
  <mergeCells count="39">
    <mergeCell ref="C41:K41"/>
    <mergeCell ref="C42:K42"/>
    <mergeCell ref="M38:M39"/>
    <mergeCell ref="C40:K40"/>
    <mergeCell ref="C21:K21"/>
    <mergeCell ref="C22:K22"/>
    <mergeCell ref="C23:K23"/>
    <mergeCell ref="C38:K39"/>
    <mergeCell ref="B38:B39"/>
    <mergeCell ref="K3:O5"/>
    <mergeCell ref="L8:L9"/>
    <mergeCell ref="C20:K20"/>
    <mergeCell ref="M8:M9"/>
    <mergeCell ref="C19:K19"/>
    <mergeCell ref="C10:K10"/>
    <mergeCell ref="C8:K9"/>
    <mergeCell ref="C11:K11"/>
    <mergeCell ref="C16:K16"/>
    <mergeCell ref="C12:K12"/>
    <mergeCell ref="C13:K13"/>
    <mergeCell ref="C17:K17"/>
    <mergeCell ref="C24:K24"/>
    <mergeCell ref="C25:K25"/>
    <mergeCell ref="B48:K48"/>
    <mergeCell ref="B50:K50"/>
    <mergeCell ref="C44:K44"/>
    <mergeCell ref="M40:M44"/>
    <mergeCell ref="N8:N9"/>
    <mergeCell ref="N38:N39"/>
    <mergeCell ref="L38:L39"/>
    <mergeCell ref="C34:K34"/>
    <mergeCell ref="C43:K43"/>
    <mergeCell ref="C18:K18"/>
    <mergeCell ref="C27:K27"/>
    <mergeCell ref="C31:K31"/>
    <mergeCell ref="C14:K14"/>
    <mergeCell ref="C15:K15"/>
    <mergeCell ref="C26:K26"/>
    <mergeCell ref="B8:B9"/>
  </mergeCells>
  <conditionalFormatting sqref="N40:N42">
    <cfRule type="cellIs" dxfId="12" priority="49" operator="equal">
      <formula>""</formula>
    </cfRule>
  </conditionalFormatting>
  <conditionalFormatting sqref="M31">
    <cfRule type="cellIs" dxfId="11" priority="47" operator="equal">
      <formula>""</formula>
    </cfRule>
  </conditionalFormatting>
  <conditionalFormatting sqref="N10:N11 N16:N17 N20:N27">
    <cfRule type="cellIs" dxfId="10" priority="33" operator="equal">
      <formula>""</formula>
    </cfRule>
  </conditionalFormatting>
  <conditionalFormatting sqref="N12:N13">
    <cfRule type="cellIs" dxfId="9" priority="14" operator="equal">
      <formula>""</formula>
    </cfRule>
  </conditionalFormatting>
  <conditionalFormatting sqref="N14:N15">
    <cfRule type="cellIs" dxfId="8" priority="12" operator="equal">
      <formula>""</formula>
    </cfRule>
  </conditionalFormatting>
  <conditionalFormatting sqref="N18:N19">
    <cfRule type="cellIs" dxfId="7" priority="9" operator="equal">
      <formula>""</formula>
    </cfRule>
  </conditionalFormatting>
  <conditionalFormatting sqref="M34">
    <cfRule type="cellIs" dxfId="6" priority="8" operator="equal">
      <formula>""</formula>
    </cfRule>
  </conditionalFormatting>
  <conditionalFormatting sqref="N44">
    <cfRule type="cellIs" dxfId="5" priority="6" operator="equal">
      <formula>""</formula>
    </cfRule>
  </conditionalFormatting>
  <conditionalFormatting sqref="N43">
    <cfRule type="cellIs" dxfId="4" priority="5" operator="equal">
      <formula>""</formula>
    </cfRule>
  </conditionalFormatting>
  <conditionalFormatting sqref="M10:M11 M16:M17 M20:M27">
    <cfRule type="cellIs" dxfId="3" priority="4" operator="equal">
      <formula>""</formula>
    </cfRule>
  </conditionalFormatting>
  <conditionalFormatting sqref="M12:M13">
    <cfRule type="cellIs" dxfId="2" priority="3" operator="equal">
      <formula>""</formula>
    </cfRule>
  </conditionalFormatting>
  <conditionalFormatting sqref="M14:M15">
    <cfRule type="cellIs" dxfId="1" priority="2" operator="equal">
      <formula>""</formula>
    </cfRule>
  </conditionalFormatting>
  <conditionalFormatting sqref="M18:M19">
    <cfRule type="cellIs" dxfId="0" priority="1" operator="equal">
      <formula>""</formula>
    </cfRule>
  </conditionalFormatting>
  <dataValidations count="1">
    <dataValidation type="decimal" allowBlank="1" showErrorMessage="1" errorTitle="Nepareizs formāts!" error="Laukā ir jāievada skaitlis!" sqref="N40:N44 M31:M32 M34:M35" xr:uid="{00000000-0002-0000-0000-000001000000}">
      <formula1>0</formula1>
      <formula2>999999999999999</formula2>
    </dataValidation>
  </dataValidations>
  <pageMargins left="0.7" right="0.7" top="0.75" bottom="0.75" header="0.3" footer="0.3"/>
  <pageSetup paperSize="9" scale="56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Kalk.</vt:lpstr>
      <vt:lpstr>Kalk.!Print_Area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Ungure</dc:creator>
  <cp:lastModifiedBy>Aiga Poriņa</cp:lastModifiedBy>
  <cp:lastPrinted>2018-04-03T09:08:58Z</cp:lastPrinted>
  <dcterms:created xsi:type="dcterms:W3CDTF">2015-12-14T14:08:01Z</dcterms:created>
  <dcterms:modified xsi:type="dcterms:W3CDTF">2024-06-18T11:28:08Z</dcterms:modified>
</cp:coreProperties>
</file>