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updateLinks="always" codeName="ThisWorkbook" defaultThemeVersion="124226"/>
  <mc:AlternateContent xmlns:mc="http://schemas.openxmlformats.org/markup-compatibility/2006">
    <mc:Choice Requires="x15">
      <x15ac:absPath xmlns:x15ac="http://schemas.microsoft.com/office/spreadsheetml/2010/11/ac" url="C:\Users\ilze.ungure\Desktop\Nodaļas darbi\DME mājas lapai\"/>
    </mc:Choice>
  </mc:AlternateContent>
  <xr:revisionPtr revIDLastSave="0" documentId="13_ncr:1_{A6CDAA1B-BF8B-4C5E-A7DD-AEB64014AC08}" xr6:coauthVersionLast="47" xr6:coauthVersionMax="47" xr10:uidLastSave="{00000000-0000-0000-0000-000000000000}"/>
  <workbookProtection workbookAlgorithmName="SHA-512" workbookHashValue="ffmhgtUUAo8h5jw3gUQDQiShswgFNWz9XdAT6kiNCBBkaEGqDJ5kZB3O5dp+gNjKXXOVzTbqDvXS+xLEINplGA==" workbookSaltValue="bW3FsqykWWe3aLBwvxDclQ==" workbookSpinCount="100000" lockStructure="1"/>
  <bookViews>
    <workbookView xWindow="-120" yWindow="-120" windowWidth="29040" windowHeight="15720" xr2:uid="{00000000-000D-0000-FFFF-FFFF00000000}"/>
  </bookViews>
  <sheets>
    <sheet name="Polišu uzskaites lapa" sheetId="4" r:id="rId1"/>
  </sheets>
  <definedNames>
    <definedName name="_xlnm.Print_Area" localSheetId="0">'Polišu uzskaites lapa'!$A$1:$R$97</definedName>
  </definedName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0" i="4" l="1"/>
  <c r="H90" i="4"/>
  <c r="J90" i="4" s="1"/>
  <c r="I89" i="4"/>
  <c r="H89" i="4"/>
  <c r="J89" i="4" s="1"/>
  <c r="I88" i="4"/>
  <c r="H88" i="4"/>
  <c r="J88" i="4" s="1"/>
  <c r="I87" i="4"/>
  <c r="H87" i="4"/>
  <c r="J87" i="4" s="1"/>
  <c r="I78" i="4"/>
  <c r="H78" i="4"/>
  <c r="J78" i="4" s="1"/>
  <c r="I77" i="4"/>
  <c r="H77" i="4"/>
  <c r="J77" i="4" s="1"/>
  <c r="I76" i="4"/>
  <c r="H76" i="4"/>
  <c r="J76" i="4" s="1"/>
  <c r="I75" i="4"/>
  <c r="H75" i="4"/>
  <c r="J75" i="4" s="1"/>
  <c r="I44" i="4"/>
  <c r="H44" i="4"/>
  <c r="J44" i="4" s="1"/>
  <c r="I43" i="4"/>
  <c r="H43" i="4"/>
  <c r="J43" i="4" s="1"/>
  <c r="I42" i="4"/>
  <c r="H42" i="4"/>
  <c r="J42" i="4" s="1"/>
  <c r="I41" i="4"/>
  <c r="H41" i="4"/>
  <c r="J41" i="4" s="1"/>
  <c r="I32" i="4"/>
  <c r="H32" i="4"/>
  <c r="J32" i="4" s="1"/>
  <c r="I31" i="4"/>
  <c r="H31" i="4"/>
  <c r="J31" i="4" s="1"/>
  <c r="I30" i="4"/>
  <c r="H30" i="4"/>
  <c r="J30" i="4" s="1"/>
  <c r="I29" i="4"/>
  <c r="H29" i="4"/>
  <c r="E20" i="4"/>
  <c r="J29" i="4" l="1"/>
  <c r="P90" i="4" l="1"/>
  <c r="P89" i="4"/>
  <c r="P88" i="4"/>
  <c r="P87" i="4"/>
  <c r="P78" i="4"/>
  <c r="P77" i="4"/>
  <c r="P76" i="4"/>
  <c r="P75" i="4"/>
  <c r="P44" i="4"/>
  <c r="P43" i="4"/>
  <c r="P42" i="4"/>
  <c r="P41" i="4"/>
  <c r="P30" i="4"/>
  <c r="P31" i="4"/>
  <c r="P32" i="4"/>
  <c r="P29" i="4"/>
  <c r="N95" i="4"/>
  <c r="H91" i="4"/>
  <c r="B26" i="4" l="1"/>
  <c r="G91" i="4" l="1"/>
  <c r="B87" i="4"/>
  <c r="G79" i="4"/>
  <c r="H79" i="4" s="1"/>
  <c r="B75" i="4"/>
  <c r="G33" i="4"/>
  <c r="H33" i="4" s="1"/>
  <c r="B29" i="4"/>
  <c r="B64" i="4"/>
  <c r="B53" i="4"/>
  <c r="N47" i="4"/>
  <c r="G45" i="4"/>
  <c r="H45" i="4" s="1"/>
  <c r="B41" i="4"/>
  <c r="N35" i="4"/>
  <c r="I33" i="4" l="1"/>
  <c r="I79" i="4"/>
  <c r="I91" i="4"/>
  <c r="I45" i="4"/>
  <c r="I80" i="4" l="1"/>
  <c r="J79" i="4"/>
  <c r="J80" i="4" s="1"/>
  <c r="I46" i="4"/>
  <c r="J45" i="4"/>
  <c r="J46" i="4" s="1"/>
  <c r="I92" i="4"/>
  <c r="J91" i="4"/>
  <c r="J92" i="4" s="1"/>
  <c r="I34" i="4"/>
  <c r="J33" i="4"/>
  <c r="J34" i="4" s="1"/>
</calcChain>
</file>

<file path=xl/sharedStrings.xml><?xml version="1.0" encoding="utf-8"?>
<sst xmlns="http://schemas.openxmlformats.org/spreadsheetml/2006/main" count="151" uniqueCount="57">
  <si>
    <t>Projekta Nr.</t>
  </si>
  <si>
    <t>Pilnvarotā persona</t>
  </si>
  <si>
    <t>Nosaukums</t>
  </si>
  <si>
    <t>Iela, mājas Nr. vai nosaukums</t>
  </si>
  <si>
    <t>Novads/Republikas nozīmes pilsēta</t>
  </si>
  <si>
    <t>1.</t>
  </si>
  <si>
    <t>2.</t>
  </si>
  <si>
    <t>5.</t>
  </si>
  <si>
    <t>Dzīvojamās mājas adrese</t>
  </si>
  <si>
    <t>6.</t>
  </si>
  <si>
    <t>3.</t>
  </si>
  <si>
    <t>4.</t>
  </si>
  <si>
    <t>7.</t>
  </si>
  <si>
    <t>Pilsēta / Pagasts</t>
  </si>
  <si>
    <t>Polises veids</t>
  </si>
  <si>
    <t>Līgumā noteiktais termiņš (datums līdz)</t>
  </si>
  <si>
    <t>Polises sākuma datums</t>
  </si>
  <si>
    <t>Polises beigu datums</t>
  </si>
  <si>
    <t>Nenodrošinātā perioda polises izmaksas</t>
  </si>
  <si>
    <t xml:space="preserve">Rēķins </t>
  </si>
  <si>
    <t>Apmaksas dokuments</t>
  </si>
  <si>
    <t>Apdrošināšanas izdevējs</t>
  </si>
  <si>
    <t>Darba izpildes garantijas ieturējums</t>
  </si>
  <si>
    <t>Kopā</t>
  </si>
  <si>
    <t>Pagarinājums 1</t>
  </si>
  <si>
    <t>Pagarinājums 2</t>
  </si>
  <si>
    <t>Pagarinājums 3</t>
  </si>
  <si>
    <t>Nenodrošinātais periods (dienas)</t>
  </si>
  <si>
    <t>Vienas dienas prēmija, EUR</t>
  </si>
  <si>
    <t>Polises prēmija, summa EUR</t>
  </si>
  <si>
    <t>Būvniecības visu risku polise</t>
  </si>
  <si>
    <t>Būvnieka civiltiesiskā apdrošināšanas polise</t>
  </si>
  <si>
    <t>Profesionālā civiltiesiskā apdrošināšanas polise</t>
  </si>
  <si>
    <t>Avansa garantijas polise</t>
  </si>
  <si>
    <t>Garantijas laika garantijas polise</t>
  </si>
  <si>
    <t>Būvniecības pakalpojuma noslēgtā līgumsumma</t>
  </si>
  <si>
    <t>Būvniecības pakalpojuma faktiskā līgumsumma</t>
  </si>
  <si>
    <t>Vai būvnieks paredz darbu izpildes garantijai ieturējumu?</t>
  </si>
  <si>
    <t>Polises apmēra pārbaude</t>
  </si>
  <si>
    <t>Līgumā noteiktais garantijas apjoms %</t>
  </si>
  <si>
    <t>Ir iesniegts būvnieka avansa rēķins avansa garantijas apmērā</t>
  </si>
  <si>
    <t>Polise atbilst būvniecības līguma prasībām</t>
  </si>
  <si>
    <t>Polise atbilst būvniecības līgumā noteiktajam</t>
  </si>
  <si>
    <t>Polise atbilst būvniecības līgumā un MK noteikumos  noteiktajam *</t>
  </si>
  <si>
    <t xml:space="preserve">* Pārbauda polises atbilstību būvdarbu līgumam un  Ministru kabineta 19.08.2014. noteikumos Nr.502 "Noteikumi par būvspeciālistu un būvdarbu veicēju civiltiesisko atbildības obligāto apdrošināšanu", ja polisē nav identificējams konkrētais projekts, jāpārliecinās, ka iesniegtās polises derīguma termiņš ir atbilstošs būvdarbu līgumā noteiktajam un apdrošināšanas limits nav mazāks par 10% </t>
  </si>
  <si>
    <t>* Pārbauda polises atbilstību būvdarbu līgumam un  Ministru kabineta 19.08.2014. noteikumos Nr.502 "Noteikumi par būvspeciālistu un būvdarbu veicēju civiltiesisko atbildības obligāto apdrošināšanu"</t>
  </si>
  <si>
    <t>Rēķina apmaksas datums (norādīts polises rēķinā)</t>
  </si>
  <si>
    <t xml:space="preserve">Maksājuma uzdevuma datums* </t>
  </si>
  <si>
    <t>Piezīmes</t>
  </si>
  <si>
    <t>Vai pasūtītājs ir ieturējis sodu par polises neatbilstību</t>
  </si>
  <si>
    <t xml:space="preserve">* Ja izpildītājs kavējis rēķina apmaksas termiņu, jāiegūst apdrošinātāja apliecinājums, ka polise bija spēkā (piemēram, e-pasta vēstule no apdrošinātāja). 
</t>
  </si>
  <si>
    <t xml:space="preserve">* Ja izpildītājs kavējis rēķina apmaksas termiņu, jāiegūst apdrošinātāja apliecinājums, ka polise bija spēkā (piemēram, e-pasta vēstule no apdrošinātāja). </t>
  </si>
  <si>
    <t>Līgumā noteiktais termiņš (datums no)</t>
  </si>
  <si>
    <t>DME projekta Būvniecības līguma apdrošināšanas polises/garantijas</t>
  </si>
  <si>
    <r>
      <rPr>
        <b/>
        <sz val="11"/>
        <color rgb="FFFF0000"/>
        <rFont val="Calibri"/>
        <family val="2"/>
        <charset val="186"/>
        <scheme val="minor"/>
      </rPr>
      <t>UZMANĪBU!</t>
    </r>
    <r>
      <rPr>
        <b/>
        <sz val="11"/>
        <color theme="1"/>
        <rFont val="Calibri"/>
        <family val="2"/>
        <charset val="186"/>
        <scheme val="minor"/>
      </rPr>
      <t xml:space="preserve">
Lūdzam ievērot līguma nosacījumus nodrošinājumu un apdrošināšanas polišu noformēšanai un pārliecināties, ka:
1. Ir ievēroti Līgumā noteiktie nodrošinājuma un apdrošināšanas polišu iesniegšanas termiņi un spēkā esamības termiņi (polišu termiņi ir pagarināti un atbilst līguma termiņiem);
2. Ir ievēroti Līgumā noteiktie nodrošinājumu un apdrošināšanas polišu noformēšanas nosacījumi, piemēram, ja līgumā paredzēti tādi nosacījumi kā: “pirmā pieprasījuma”, “nav grozāms bez pasūtītāja piekrišanas” , “nav vienpusēji atsaucams”, tad šiem nosacījumiem jābūt iekļautiem kredītiestādes garantijā vai apdrošināšanas polises vispārējos vai speciālajos noteikumos;
3. Ja apdrošināšanas polisē nav norādīts, ka «dokuments (polise) ir sagatavots elektroniski un derīgs bez paraksta», tad attiecīgajam dokumentam (polisei) jābūt parakstītam gan no apdrošināšanas devēja, gan apdrošināšanas ņēmēja puses;
4. Ja ir konstatēts apdrošināšanas polises vai garantijas iesniegšanas termiņa kavējums,  ir iesniegts izpildītāja skaidrojums par kavējuma iemesliem un izvērtēta kavējuma pamatotība un ekonomiskā ieguvuma būtiskums (minētie dokumenti  - skaidrojums un izvērtējums, būs jāiesniedz Altum). Papildus jāiesniedz apliecinājums no pasūtītāja un izpildītāja, ka nav iestājies neviens no apdrošināšanas gadījumiem.
5. Ja rēķina apmaksa par polisi ir veikta pēc rēķinā norādītā termiņa, ir saņemts apdrošinātāja apliecinājums (piemēram, e-pasts), ka polise ir bijusi spēkā no polisē norādītā datuma.
</t>
    </r>
  </si>
  <si>
    <t>Polises apmaksas kavējuma dienas</t>
  </si>
  <si>
    <t>Nē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</si>
</sst>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1"/>
      <color theme="1"/>
      <name val="Calibri"/>
      <family val="2"/>
      <charset val="186"/>
      <scheme val="minor"/>
    </font>
    <font>
      <b/>
      <sz val="11"/>
      <color rgb="FF003B85"/>
      <name val="Calibri"/>
      <family val="2"/>
      <charset val="186"/>
      <scheme val="minor"/>
    </font>
    <font>
      <sz val="8"/>
      <color theme="1"/>
      <name val="Calibri"/>
      <family val="2"/>
      <charset val="186"/>
      <scheme val="minor"/>
    </font>
    <font>
      <b/>
      <sz val="12"/>
      <color rgb="FF003B85"/>
      <name val="Calibri"/>
      <family val="2"/>
      <charset val="186"/>
      <scheme val="minor"/>
    </font>
    <font>
      <sz val="9"/>
      <color theme="1"/>
      <name val="Calibri"/>
      <family val="2"/>
      <charset val="186"/>
      <scheme val="minor"/>
    </font>
    <font>
      <b/>
      <sz val="14"/>
      <color rgb="FF003B85"/>
      <name val="Calibri"/>
      <family val="2"/>
      <charset val="186"/>
      <scheme val="minor"/>
    </font>
    <font>
      <sz val="7"/>
      <color theme="0" tint="-0.499984740745262"/>
      <name val="Calibri"/>
      <family val="2"/>
      <charset val="186"/>
      <scheme val="minor"/>
    </font>
    <font>
      <sz val="11"/>
      <color theme="0" tint="-0.499984740745262"/>
      <name val="Calibri"/>
      <family val="2"/>
      <charset val="186"/>
      <scheme val="minor"/>
    </font>
    <font>
      <sz val="8"/>
      <name val="Calibri"/>
      <family val="2"/>
      <charset val="186"/>
      <scheme val="minor"/>
    </font>
    <font>
      <i/>
      <sz val="11"/>
      <color theme="1"/>
      <name val="Calibri"/>
      <family val="2"/>
      <charset val="186"/>
      <scheme val="minor"/>
    </font>
    <font>
      <sz val="7"/>
      <color theme="0" tint="-0.34998626667073579"/>
      <name val="Calibri"/>
      <family val="2"/>
      <charset val="186"/>
      <scheme val="minor"/>
    </font>
    <font>
      <sz val="8"/>
      <color theme="2" tint="-0.499984740745262"/>
      <name val="Calibri"/>
      <family val="2"/>
      <charset val="186"/>
      <scheme val="minor"/>
    </font>
    <font>
      <sz val="7"/>
      <color rgb="FF003B85"/>
      <name val="Calibri"/>
      <family val="2"/>
      <charset val="186"/>
      <scheme val="minor"/>
    </font>
    <font>
      <b/>
      <sz val="12"/>
      <color theme="3"/>
      <name val="Calibri"/>
      <family val="2"/>
      <charset val="186"/>
      <scheme val="minor"/>
    </font>
    <font>
      <sz val="9"/>
      <color rgb="FFFF0000"/>
      <name val="Calibri"/>
      <family val="2"/>
      <charset val="186"/>
      <scheme val="minor"/>
    </font>
    <font>
      <b/>
      <sz val="14"/>
      <color theme="3"/>
      <name val="Calibri"/>
      <family val="2"/>
      <charset val="186"/>
      <scheme val="minor"/>
    </font>
    <font>
      <b/>
      <sz val="11"/>
      <color rgb="FFFF000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right/>
      <top/>
      <bottom style="thin">
        <color rgb="FF00B0F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2" xfId="0" applyBorder="1"/>
    <xf numFmtId="14" fontId="0" fillId="3" borderId="2" xfId="0" applyNumberFormat="1" applyFill="1" applyBorder="1" applyProtection="1">
      <protection locked="0"/>
    </xf>
    <xf numFmtId="2" fontId="0" fillId="3" borderId="2" xfId="0" applyNumberFormat="1" applyFill="1" applyBorder="1" applyProtection="1">
      <protection locked="0"/>
    </xf>
    <xf numFmtId="0" fontId="0" fillId="3" borderId="2" xfId="0" applyFill="1" applyBorder="1" applyProtection="1">
      <protection locked="0"/>
    </xf>
    <xf numFmtId="49" fontId="0" fillId="3" borderId="2" xfId="0" applyNumberFormat="1" applyFill="1" applyBorder="1" applyProtection="1">
      <protection locked="0"/>
    </xf>
    <xf numFmtId="0" fontId="0" fillId="2" borderId="0" xfId="0" applyFill="1" applyBorder="1" applyProtection="1">
      <protection locked="0"/>
    </xf>
    <xf numFmtId="1" fontId="0" fillId="4" borderId="2" xfId="0" applyNumberFormat="1" applyFill="1" applyBorder="1" applyProtection="1"/>
    <xf numFmtId="0" fontId="0" fillId="3" borderId="2" xfId="0" applyFill="1" applyBorder="1" applyAlignment="1" applyProtection="1">
      <alignment horizontal="center"/>
      <protection locked="0"/>
    </xf>
    <xf numFmtId="2" fontId="0" fillId="3" borderId="5" xfId="0" applyNumberFormat="1" applyFill="1" applyBorder="1" applyProtection="1">
      <protection locked="0"/>
    </xf>
    <xf numFmtId="1" fontId="0" fillId="0" borderId="2" xfId="0" applyNumberFormat="1" applyFill="1" applyBorder="1" applyProtection="1"/>
    <xf numFmtId="0" fontId="0" fillId="2" borderId="0" xfId="0" applyFill="1" applyProtection="1"/>
    <xf numFmtId="0" fontId="0" fillId="0" borderId="0" xfId="0" applyProtection="1"/>
    <xf numFmtId="0" fontId="16" fillId="2" borderId="0" xfId="0" applyFont="1" applyFill="1" applyProtection="1"/>
    <xf numFmtId="0" fontId="6" fillId="2" borderId="0" xfId="0" applyFont="1" applyFill="1" applyAlignment="1" applyProtection="1">
      <alignment horizontal="right"/>
    </xf>
    <xf numFmtId="0" fontId="0" fillId="0" borderId="0" xfId="0" applyFill="1" applyProtection="1"/>
    <xf numFmtId="0" fontId="4" fillId="2" borderId="0" xfId="0" applyFont="1" applyFill="1" applyAlignment="1" applyProtection="1">
      <alignment vertical="top"/>
    </xf>
    <xf numFmtId="0" fontId="1" fillId="2" borderId="0" xfId="0" applyFont="1" applyFill="1" applyAlignment="1" applyProtection="1">
      <alignment vertical="center"/>
    </xf>
    <xf numFmtId="0" fontId="3" fillId="2" borderId="0" xfId="0" applyFont="1" applyFill="1" applyProtection="1"/>
    <xf numFmtId="0" fontId="1" fillId="2" borderId="0" xfId="0" applyFont="1" applyFill="1" applyAlignment="1" applyProtection="1">
      <alignment horizontal="left" vertical="top" wrapText="1"/>
    </xf>
    <xf numFmtId="0" fontId="3" fillId="2" borderId="0" xfId="0" applyFont="1" applyFill="1" applyAlignment="1" applyProtection="1">
      <alignment horizontal="center" vertical="top"/>
    </xf>
    <xf numFmtId="0" fontId="0" fillId="2" borderId="0" xfId="0" applyFill="1" applyBorder="1" applyProtection="1"/>
    <xf numFmtId="0" fontId="8" fillId="2" borderId="0" xfId="0" applyFont="1" applyFill="1" applyProtection="1"/>
    <xf numFmtId="0" fontId="11" fillId="2" borderId="0" xfId="0" applyFont="1" applyFill="1" applyAlignment="1" applyProtection="1">
      <alignment horizontal="center" vertical="top" wrapText="1"/>
    </xf>
    <xf numFmtId="0" fontId="0" fillId="2" borderId="0" xfId="0" applyFill="1" applyAlignment="1" applyProtection="1">
      <alignment horizontal="center"/>
    </xf>
    <xf numFmtId="0" fontId="1" fillId="2" borderId="0" xfId="0" applyFont="1" applyFill="1" applyAlignment="1" applyProtection="1">
      <alignment vertical="top" wrapText="1"/>
    </xf>
    <xf numFmtId="0" fontId="7" fillId="2" borderId="8" xfId="0" applyFont="1" applyFill="1" applyBorder="1" applyAlignment="1" applyProtection="1">
      <alignment horizontal="center" vertical="top"/>
    </xf>
    <xf numFmtId="0" fontId="7" fillId="2" borderId="0" xfId="0" applyFont="1" applyFill="1" applyAlignment="1" applyProtection="1">
      <alignment horizontal="center" vertical="top"/>
    </xf>
    <xf numFmtId="0" fontId="7" fillId="2" borderId="0" xfId="0" applyFont="1" applyFill="1" applyAlignment="1" applyProtection="1">
      <alignment horizontal="center" vertical="top" wrapText="1"/>
    </xf>
    <xf numFmtId="0" fontId="1" fillId="2" borderId="0" xfId="0" applyFont="1" applyFill="1" applyBorder="1" applyAlignment="1" applyProtection="1">
      <alignment horizontal="left" vertical="top" wrapText="1"/>
    </xf>
    <xf numFmtId="49" fontId="14" fillId="2" borderId="0" xfId="0" applyNumberFormat="1" applyFont="1" applyFill="1" applyAlignment="1" applyProtection="1">
      <alignment horizontal="center" vertical="center"/>
    </xf>
    <xf numFmtId="0" fontId="4" fillId="2" borderId="1" xfId="0" applyFont="1" applyFill="1" applyBorder="1" applyProtection="1"/>
    <xf numFmtId="0" fontId="13" fillId="2" borderId="1" xfId="0" applyFont="1" applyFill="1" applyBorder="1" applyProtection="1"/>
    <xf numFmtId="0" fontId="13" fillId="2" borderId="0" xfId="0" applyFont="1" applyFill="1" applyBorder="1" applyProtection="1"/>
    <xf numFmtId="0" fontId="1" fillId="2" borderId="0" xfId="0" applyFont="1" applyFill="1" applyAlignment="1" applyProtection="1">
      <alignment horizontal="left"/>
    </xf>
    <xf numFmtId="0" fontId="1" fillId="2" borderId="0" xfId="0" applyFont="1" applyFill="1" applyProtection="1"/>
    <xf numFmtId="2" fontId="1" fillId="2" borderId="0" xfId="0" applyNumberFormat="1" applyFont="1" applyFill="1" applyProtection="1"/>
    <xf numFmtId="0" fontId="10" fillId="0" borderId="0" xfId="0" applyFont="1" applyProtection="1"/>
    <xf numFmtId="0" fontId="15" fillId="2" borderId="0" xfId="0" applyFont="1" applyFill="1" applyAlignment="1" applyProtection="1">
      <alignment vertical="top" wrapText="1"/>
    </xf>
    <xf numFmtId="0" fontId="12" fillId="2" borderId="0" xfId="0" applyFont="1" applyFill="1" applyProtection="1"/>
    <xf numFmtId="0" fontId="2" fillId="4" borderId="2" xfId="0" applyFont="1" applyFill="1" applyBorder="1" applyAlignment="1" applyProtection="1">
      <alignment horizontal="center" vertical="center" wrapText="1"/>
    </xf>
    <xf numFmtId="0" fontId="0" fillId="0" borderId="2" xfId="0" applyBorder="1" applyAlignment="1" applyProtection="1">
      <alignment wrapText="1"/>
    </xf>
    <xf numFmtId="0" fontId="0" fillId="0" borderId="2" xfId="0" applyBorder="1" applyAlignment="1" applyProtection="1">
      <alignment horizontal="right"/>
    </xf>
    <xf numFmtId="0" fontId="1" fillId="2" borderId="0" xfId="0" applyFont="1" applyFill="1" applyAlignment="1" applyProtection="1">
      <alignment horizontal="right"/>
    </xf>
    <xf numFmtId="2" fontId="1" fillId="2" borderId="2" xfId="0" applyNumberFormat="1" applyFont="1" applyFill="1" applyBorder="1" applyProtection="1"/>
    <xf numFmtId="0" fontId="1" fillId="2" borderId="2" xfId="0" applyFont="1" applyFill="1" applyBorder="1" applyProtection="1"/>
    <xf numFmtId="0" fontId="1" fillId="2" borderId="0" xfId="0" applyFont="1" applyFill="1" applyAlignment="1" applyProtection="1">
      <alignment vertical="top"/>
    </xf>
    <xf numFmtId="2" fontId="1" fillId="0" borderId="2" xfId="0" applyNumberFormat="1" applyFont="1" applyBorder="1" applyProtection="1"/>
    <xf numFmtId="0" fontId="4" fillId="0" borderId="1" xfId="0" applyFont="1" applyFill="1" applyBorder="1" applyProtection="1"/>
    <xf numFmtId="0" fontId="4" fillId="0" borderId="1" xfId="0" applyFont="1" applyBorder="1" applyProtection="1"/>
    <xf numFmtId="0" fontId="2" fillId="4" borderId="5"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2" fontId="1" fillId="2" borderId="9" xfId="0" applyNumberFormat="1" applyFont="1" applyFill="1" applyBorder="1" applyProtection="1"/>
    <xf numFmtId="2" fontId="0" fillId="0" borderId="2" xfId="0" applyNumberFormat="1" applyBorder="1"/>
    <xf numFmtId="0" fontId="7" fillId="2" borderId="3" xfId="0" applyFont="1" applyFill="1" applyBorder="1" applyAlignment="1" applyProtection="1">
      <alignment horizontal="center" vertical="top" wrapText="1"/>
    </xf>
    <xf numFmtId="0" fontId="0" fillId="3" borderId="5"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 xfId="0" applyFill="1" applyBorder="1" applyAlignment="1" applyProtection="1">
      <alignment horizontal="center"/>
      <protection locked="0"/>
    </xf>
    <xf numFmtId="0" fontId="7" fillId="2" borderId="6" xfId="0" applyFont="1" applyFill="1" applyBorder="1" applyAlignment="1" applyProtection="1">
      <alignment horizontal="center" vertical="top"/>
    </xf>
    <xf numFmtId="0" fontId="0" fillId="3" borderId="5"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7" fillId="2" borderId="3" xfId="0" applyFont="1" applyFill="1" applyBorder="1" applyAlignment="1" applyProtection="1">
      <alignment horizontal="center" vertical="top"/>
    </xf>
    <xf numFmtId="0" fontId="0" fillId="3" borderId="6" xfId="0" applyFill="1" applyBorder="1" applyAlignment="1" applyProtection="1">
      <alignment horizontal="center"/>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xf>
    <xf numFmtId="0" fontId="1"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1" fillId="5" borderId="10" xfId="0" applyFont="1" applyFill="1" applyBorder="1" applyAlignment="1" applyProtection="1">
      <alignment horizontal="left" vertical="top" wrapText="1"/>
    </xf>
    <xf numFmtId="0" fontId="1" fillId="5" borderId="3" xfId="0" applyFont="1" applyFill="1" applyBorder="1" applyAlignment="1" applyProtection="1">
      <alignment horizontal="left" vertical="top" wrapText="1"/>
    </xf>
    <xf numFmtId="0" fontId="1" fillId="5" borderId="11" xfId="0" applyFont="1" applyFill="1" applyBorder="1" applyAlignment="1" applyProtection="1">
      <alignment horizontal="left" vertical="top" wrapText="1"/>
    </xf>
    <xf numFmtId="0" fontId="1" fillId="5" borderId="12" xfId="0" applyFont="1" applyFill="1" applyBorder="1" applyAlignment="1" applyProtection="1">
      <alignment horizontal="left" vertical="top" wrapText="1"/>
    </xf>
    <xf numFmtId="0" fontId="1" fillId="5" borderId="8" xfId="0" applyFont="1" applyFill="1" applyBorder="1" applyAlignment="1" applyProtection="1">
      <alignment horizontal="left" vertical="top" wrapText="1"/>
    </xf>
    <xf numFmtId="0" fontId="1" fillId="5" borderId="13" xfId="0" applyFont="1" applyFill="1" applyBorder="1" applyAlignment="1" applyProtection="1">
      <alignment horizontal="left" vertical="top" wrapText="1"/>
    </xf>
  </cellXfs>
  <cellStyles count="1">
    <cellStyle name="Normal" xfId="0" builtinId="0"/>
  </cellStyles>
  <dxfs count="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theme="0"/>
        </patternFill>
      </fill>
    </dxf>
    <dxf>
      <font>
        <color rgb="FFFF0000"/>
      </font>
    </dxf>
    <dxf>
      <font>
        <color rgb="FFFF0000"/>
      </font>
    </dxf>
    <dxf>
      <font>
        <color rgb="FFFF0000"/>
      </font>
    </dxf>
    <dxf>
      <font>
        <color rgb="FFFF0000"/>
      </font>
    </dxf>
    <dxf>
      <fill>
        <patternFill>
          <bgColor theme="0"/>
        </patternFill>
      </fill>
    </dxf>
    <dxf>
      <fill>
        <patternFill>
          <bgColor theme="4" tint="0.79998168889431442"/>
        </patternFill>
      </fill>
      <border>
        <left style="thin">
          <color auto="1"/>
        </left>
        <right style="thin">
          <color auto="1"/>
        </right>
        <top style="thin">
          <color auto="1"/>
        </top>
        <bottom style="thin">
          <color auto="1"/>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3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66675</xdr:rowOff>
    </xdr:from>
    <xdr:to>
      <xdr:col>1</xdr:col>
      <xdr:colOff>28575</xdr:colOff>
      <xdr:row>8</xdr:row>
      <xdr:rowOff>78246</xdr:rowOff>
    </xdr:to>
    <xdr:pic>
      <xdr:nvPicPr>
        <xdr:cNvPr id="2" name="Picture 1">
          <a:extLst>
            <a:ext uri="{FF2B5EF4-FFF2-40B4-BE49-F238E27FC236}">
              <a16:creationId xmlns:a16="http://schemas.microsoft.com/office/drawing/2014/main" id="{367BF36C-7303-4D6D-9320-598A55A9A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57175"/>
          <a:ext cx="0" cy="920929"/>
        </a:xfrm>
        <a:prstGeom prst="rect">
          <a:avLst/>
        </a:prstGeom>
      </xdr:spPr>
    </xdr:pic>
    <xdr:clientData/>
  </xdr:twoCellAnchor>
  <xdr:twoCellAnchor editAs="oneCell">
    <xdr:from>
      <xdr:col>1</xdr:col>
      <xdr:colOff>28575</xdr:colOff>
      <xdr:row>2</xdr:row>
      <xdr:rowOff>66675</xdr:rowOff>
    </xdr:from>
    <xdr:to>
      <xdr:col>1</xdr:col>
      <xdr:colOff>28575</xdr:colOff>
      <xdr:row>8</xdr:row>
      <xdr:rowOff>78246</xdr:rowOff>
    </xdr:to>
    <xdr:pic>
      <xdr:nvPicPr>
        <xdr:cNvPr id="4" name="Picture 3">
          <a:extLst>
            <a:ext uri="{FF2B5EF4-FFF2-40B4-BE49-F238E27FC236}">
              <a16:creationId xmlns:a16="http://schemas.microsoft.com/office/drawing/2014/main" id="{72E76F37-CA19-43AF-BCC6-E386A341B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47675"/>
          <a:ext cx="0" cy="1087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84E4-BD1C-411C-B842-09B27E7A3C67}">
  <dimension ref="A1:R97"/>
  <sheetViews>
    <sheetView tabSelected="1" topLeftCell="A16" zoomScale="82" zoomScaleNormal="82" workbookViewId="0">
      <selection activeCell="B24" sqref="B24:G24"/>
    </sheetView>
  </sheetViews>
  <sheetFormatPr defaultRowHeight="15" x14ac:dyDescent="0.25"/>
  <cols>
    <col min="1" max="1" width="5.42578125" style="12" customWidth="1"/>
    <col min="2" max="2" width="25.140625" style="12" customWidth="1"/>
    <col min="3" max="3" width="21.140625" style="12" customWidth="1"/>
    <col min="4" max="4" width="22.42578125" style="12" customWidth="1"/>
    <col min="5" max="6" width="12" style="12" customWidth="1"/>
    <col min="7" max="8" width="16.7109375" style="12" customWidth="1"/>
    <col min="9" max="9" width="19" style="12" customWidth="1"/>
    <col min="10" max="10" width="21" style="12" customWidth="1"/>
    <col min="11" max="11" width="18.28515625" style="12" customWidth="1"/>
    <col min="12" max="12" width="7.7109375" style="12" bestFit="1" customWidth="1"/>
    <col min="13" max="13" width="12.85546875" style="12" customWidth="1"/>
    <col min="14" max="16" width="17.5703125" style="12" customWidth="1"/>
    <col min="17" max="17" width="20.28515625" style="12" customWidth="1"/>
    <col min="18" max="18" width="19.85546875" style="12" customWidth="1"/>
    <col min="19" max="16384" width="9.140625" style="12"/>
  </cols>
  <sheetData>
    <row r="1" spans="1:18" x14ac:dyDescent="0.25">
      <c r="A1" s="11"/>
      <c r="B1" s="11"/>
      <c r="C1" s="11"/>
      <c r="D1" s="11"/>
      <c r="E1" s="11"/>
      <c r="F1" s="11"/>
      <c r="G1" s="11"/>
      <c r="H1" s="11"/>
      <c r="I1" s="11"/>
      <c r="J1" s="11"/>
      <c r="K1" s="11"/>
      <c r="L1" s="11"/>
      <c r="M1" s="11"/>
      <c r="N1" s="11"/>
      <c r="O1" s="11"/>
      <c r="P1" s="11"/>
      <c r="Q1" s="11"/>
      <c r="R1" s="11"/>
    </row>
    <row r="2" spans="1:18" s="11" customFormat="1" ht="18.75" x14ac:dyDescent="0.3">
      <c r="B2" s="13"/>
      <c r="K2" s="14" t="s">
        <v>53</v>
      </c>
      <c r="O2" s="14"/>
      <c r="P2" s="14"/>
    </row>
    <row r="3" spans="1:18" s="11" customFormat="1" ht="18.75" x14ac:dyDescent="0.3">
      <c r="C3" s="15"/>
      <c r="N3" s="14"/>
      <c r="O3" s="14"/>
      <c r="P3" s="14"/>
      <c r="Q3" s="16"/>
      <c r="R3" s="16"/>
    </row>
    <row r="4" spans="1:18" s="11" customFormat="1" x14ac:dyDescent="0.25"/>
    <row r="5" spans="1:18" s="11" customFormat="1" x14ac:dyDescent="0.25"/>
    <row r="6" spans="1:18" s="11" customFormat="1" ht="17.25" customHeight="1" x14ac:dyDescent="0.25"/>
    <row r="7" spans="1:18" s="11" customFormat="1" ht="13.5" customHeight="1" x14ac:dyDescent="0.25">
      <c r="B7" s="17" t="s">
        <v>0</v>
      </c>
      <c r="C7" s="55"/>
      <c r="D7" s="56"/>
    </row>
    <row r="8" spans="1:18" s="18" customFormat="1" ht="5.25" customHeight="1" x14ac:dyDescent="0.2">
      <c r="B8" s="19"/>
      <c r="C8" s="20"/>
      <c r="D8" s="20"/>
      <c r="E8" s="20"/>
    </row>
    <row r="9" spans="1:18" s="11" customFormat="1" ht="13.5" customHeight="1" x14ac:dyDescent="0.25">
      <c r="B9" s="17" t="s">
        <v>1</v>
      </c>
      <c r="C9" s="57"/>
      <c r="D9" s="57"/>
      <c r="F9" s="21"/>
    </row>
    <row r="10" spans="1:18" s="11" customFormat="1" ht="18" customHeight="1" x14ac:dyDescent="0.25">
      <c r="B10" s="17"/>
      <c r="C10" s="58" t="s">
        <v>2</v>
      </c>
      <c r="D10" s="58"/>
      <c r="E10" s="22"/>
      <c r="F10" s="23"/>
      <c r="G10" s="24"/>
      <c r="H10" s="24"/>
      <c r="I10" s="24"/>
    </row>
    <row r="11" spans="1:18" s="11" customFormat="1" ht="13.5" customHeight="1" x14ac:dyDescent="0.25">
      <c r="B11" s="25" t="s">
        <v>8</v>
      </c>
      <c r="C11" s="59"/>
      <c r="D11" s="60"/>
      <c r="E11" s="59"/>
      <c r="F11" s="62"/>
      <c r="G11" s="60"/>
      <c r="H11" s="59"/>
      <c r="I11" s="60"/>
    </row>
    <row r="12" spans="1:18" s="18" customFormat="1" ht="19.5" customHeight="1" x14ac:dyDescent="0.2">
      <c r="B12" s="25"/>
      <c r="C12" s="61" t="s">
        <v>3</v>
      </c>
      <c r="D12" s="61"/>
      <c r="E12" s="61" t="s">
        <v>13</v>
      </c>
      <c r="F12" s="61"/>
      <c r="G12" s="61"/>
      <c r="H12" s="54" t="s">
        <v>4</v>
      </c>
      <c r="I12" s="54"/>
    </row>
    <row r="13" spans="1:18" s="18" customFormat="1" ht="19.5" customHeight="1" x14ac:dyDescent="0.2">
      <c r="B13" s="25"/>
      <c r="C13" s="26"/>
      <c r="D13" s="27"/>
      <c r="E13" s="27"/>
      <c r="F13" s="27"/>
      <c r="G13" s="27"/>
      <c r="H13" s="28"/>
      <c r="I13" s="28"/>
    </row>
    <row r="14" spans="1:18" s="18" customFormat="1" ht="30" x14ac:dyDescent="0.25">
      <c r="B14" s="25" t="s">
        <v>35</v>
      </c>
      <c r="C14" s="4"/>
      <c r="E14" s="66" t="s">
        <v>36</v>
      </c>
      <c r="F14" s="67"/>
      <c r="G14" s="4"/>
      <c r="H14" s="28"/>
      <c r="I14" s="28"/>
    </row>
    <row r="15" spans="1:18" s="18" customFormat="1" x14ac:dyDescent="0.25">
      <c r="B15" s="25"/>
      <c r="C15" s="21"/>
      <c r="E15" s="19"/>
      <c r="F15" s="29"/>
      <c r="G15" s="21"/>
      <c r="H15" s="28"/>
      <c r="I15" s="28"/>
    </row>
    <row r="16" spans="1:18" s="18" customFormat="1" ht="15" customHeight="1" x14ac:dyDescent="0.2">
      <c r="B16" s="69" t="s">
        <v>54</v>
      </c>
      <c r="C16" s="70"/>
      <c r="D16" s="70"/>
      <c r="E16" s="70"/>
      <c r="F16" s="70"/>
      <c r="G16" s="70"/>
      <c r="H16" s="70"/>
      <c r="I16" s="70"/>
      <c r="J16" s="70"/>
      <c r="K16" s="70"/>
      <c r="L16" s="70"/>
      <c r="M16" s="71"/>
    </row>
    <row r="17" spans="1:18" ht="149.25" customHeight="1" x14ac:dyDescent="0.25">
      <c r="A17" s="11"/>
      <c r="B17" s="72"/>
      <c r="C17" s="73"/>
      <c r="D17" s="73"/>
      <c r="E17" s="73"/>
      <c r="F17" s="73"/>
      <c r="G17" s="73"/>
      <c r="H17" s="73"/>
      <c r="I17" s="73"/>
      <c r="J17" s="73"/>
      <c r="K17" s="73"/>
      <c r="L17" s="73"/>
      <c r="M17" s="74"/>
      <c r="N17" s="11"/>
      <c r="O17" s="11"/>
      <c r="P17" s="11"/>
      <c r="Q17" s="11"/>
      <c r="R17" s="11"/>
    </row>
    <row r="18" spans="1:18" ht="15.75" x14ac:dyDescent="0.25">
      <c r="A18" s="30" t="s">
        <v>5</v>
      </c>
      <c r="B18" s="31" t="s">
        <v>22</v>
      </c>
      <c r="C18" s="32"/>
      <c r="D18" s="32"/>
      <c r="E18" s="32"/>
      <c r="F18" s="32"/>
      <c r="G18" s="32"/>
      <c r="H18" s="32"/>
      <c r="I18" s="32"/>
      <c r="J18" s="32"/>
      <c r="K18" s="32"/>
      <c r="L18" s="32"/>
      <c r="M18" s="32"/>
      <c r="N18" s="33"/>
      <c r="O18" s="33"/>
      <c r="P18" s="33"/>
      <c r="Q18" s="11"/>
      <c r="R18" s="11"/>
    </row>
    <row r="19" spans="1:18" x14ac:dyDescent="0.25">
      <c r="A19" s="11"/>
      <c r="B19" s="11"/>
      <c r="C19" s="11"/>
      <c r="D19" s="11"/>
      <c r="E19" s="11"/>
      <c r="F19" s="11"/>
      <c r="G19" s="11"/>
      <c r="H19" s="11"/>
      <c r="I19" s="11"/>
      <c r="J19" s="11"/>
      <c r="K19" s="11"/>
      <c r="L19" s="11"/>
      <c r="M19" s="11"/>
      <c r="N19" s="11"/>
      <c r="O19" s="11"/>
      <c r="P19" s="11"/>
      <c r="Q19" s="11"/>
      <c r="R19" s="11"/>
    </row>
    <row r="20" spans="1:18" x14ac:dyDescent="0.25">
      <c r="A20" s="11"/>
      <c r="B20" s="34" t="s">
        <v>37</v>
      </c>
      <c r="C20" s="35"/>
      <c r="D20" s="35"/>
      <c r="E20" s="34" t="str">
        <f>IF(B21="Jā","Vai ieturējumi veikti atbilstoši līgumam?","")</f>
        <v/>
      </c>
      <c r="F20" s="35"/>
      <c r="G20" s="36"/>
      <c r="H20" s="36"/>
      <c r="I20" s="35"/>
      <c r="J20" s="36"/>
      <c r="K20" s="35"/>
      <c r="L20" s="35"/>
      <c r="M20" s="35"/>
      <c r="N20" s="35"/>
      <c r="O20" s="35"/>
      <c r="P20" s="35"/>
      <c r="Q20" s="11"/>
      <c r="R20" s="11"/>
    </row>
    <row r="21" spans="1:18" x14ac:dyDescent="0.25">
      <c r="A21" s="11"/>
      <c r="B21" s="4" t="s">
        <v>56</v>
      </c>
      <c r="C21" s="37"/>
      <c r="D21" s="35"/>
      <c r="E21" s="6"/>
      <c r="F21" s="35"/>
      <c r="G21" s="36"/>
      <c r="H21" s="36"/>
      <c r="I21" s="35"/>
      <c r="J21" s="36"/>
      <c r="K21" s="35"/>
      <c r="L21" s="35"/>
      <c r="M21" s="35"/>
      <c r="N21" s="35"/>
      <c r="O21" s="35"/>
      <c r="P21" s="35"/>
      <c r="Q21" s="11"/>
      <c r="R21" s="11"/>
    </row>
    <row r="22" spans="1:18" x14ac:dyDescent="0.25">
      <c r="A22" s="11"/>
      <c r="B22" s="11"/>
      <c r="C22" s="11"/>
      <c r="D22" s="11"/>
      <c r="E22" s="11"/>
      <c r="F22" s="11"/>
      <c r="G22" s="11"/>
      <c r="H22" s="11"/>
      <c r="I22" s="38"/>
      <c r="J22" s="38"/>
      <c r="K22" s="11"/>
      <c r="L22" s="11"/>
      <c r="M22" s="11"/>
      <c r="N22" s="11"/>
      <c r="O22" s="11"/>
      <c r="P22" s="11"/>
      <c r="Q22" s="11"/>
      <c r="R22" s="11"/>
    </row>
    <row r="23" spans="1:18" x14ac:dyDescent="0.25">
      <c r="A23" s="11"/>
      <c r="B23" s="39" t="s">
        <v>48</v>
      </c>
      <c r="C23" s="11"/>
      <c r="D23" s="11"/>
      <c r="E23" s="11"/>
      <c r="F23" s="11"/>
      <c r="G23" s="11"/>
      <c r="H23" s="11"/>
      <c r="I23" s="11"/>
      <c r="J23" s="11"/>
      <c r="K23" s="11"/>
      <c r="L23" s="11"/>
      <c r="M23" s="11"/>
      <c r="N23" s="11"/>
      <c r="O23" s="11"/>
      <c r="P23" s="11"/>
      <c r="Q23" s="11"/>
      <c r="R23" s="11"/>
    </row>
    <row r="24" spans="1:18" ht="60" customHeight="1" x14ac:dyDescent="0.25">
      <c r="A24" s="11"/>
      <c r="B24" s="63"/>
      <c r="C24" s="64"/>
      <c r="D24" s="64"/>
      <c r="E24" s="64"/>
      <c r="F24" s="64"/>
      <c r="G24" s="65"/>
      <c r="H24" s="11"/>
      <c r="I24" s="11"/>
      <c r="J24" s="11"/>
      <c r="K24" s="11"/>
      <c r="L24" s="11"/>
      <c r="M24" s="11"/>
      <c r="N24" s="11"/>
      <c r="O24" s="11"/>
      <c r="P24" s="11"/>
      <c r="Q24" s="11"/>
      <c r="R24" s="11"/>
    </row>
    <row r="25" spans="1:18" x14ac:dyDescent="0.25">
      <c r="A25" s="11"/>
      <c r="B25" s="11"/>
      <c r="C25" s="11"/>
      <c r="D25" s="11"/>
      <c r="E25" s="11"/>
      <c r="F25" s="11"/>
      <c r="G25" s="11"/>
      <c r="H25" s="11"/>
      <c r="I25" s="11"/>
      <c r="J25" s="11"/>
      <c r="K25" s="11"/>
      <c r="L25" s="11"/>
      <c r="M25" s="11"/>
      <c r="N25" s="11"/>
      <c r="O25" s="11"/>
      <c r="P25" s="11"/>
      <c r="Q25" s="11"/>
      <c r="R25" s="11"/>
    </row>
    <row r="26" spans="1:18" ht="15.75" x14ac:dyDescent="0.25">
      <c r="A26" s="30" t="s">
        <v>6</v>
      </c>
      <c r="B26" s="31" t="str">
        <f>IF(B21="Jā","Darba izpildes garantijas polise (nav jāaizpilda)","Darba izpildes garantijas polise")</f>
        <v>Darba izpildes garantijas polise</v>
      </c>
      <c r="C26" s="32"/>
      <c r="D26" s="32"/>
      <c r="E26" s="32"/>
      <c r="F26" s="32"/>
      <c r="G26" s="32"/>
      <c r="H26" s="32"/>
      <c r="I26" s="32"/>
      <c r="J26" s="32"/>
      <c r="K26" s="32"/>
      <c r="L26" s="32"/>
      <c r="M26" s="32"/>
      <c r="N26" s="32"/>
      <c r="O26" s="32"/>
      <c r="P26" s="32"/>
      <c r="Q26" s="32"/>
      <c r="R26" s="32"/>
    </row>
    <row r="27" spans="1:18" x14ac:dyDescent="0.25">
      <c r="A27" s="11"/>
      <c r="B27" s="11"/>
      <c r="C27" s="11"/>
      <c r="D27" s="11"/>
      <c r="E27" s="11"/>
      <c r="F27" s="11"/>
      <c r="G27" s="11"/>
      <c r="H27" s="11"/>
      <c r="I27" s="11"/>
      <c r="J27" s="11"/>
      <c r="K27" s="11"/>
      <c r="L27" s="11"/>
      <c r="M27" s="11"/>
      <c r="N27" s="11"/>
      <c r="O27" s="11"/>
      <c r="P27" s="11"/>
      <c r="Q27" s="11"/>
      <c r="R27" s="11"/>
    </row>
    <row r="28" spans="1:18" ht="60" x14ac:dyDescent="0.25">
      <c r="A28" s="11"/>
      <c r="B28" s="40" t="s">
        <v>14</v>
      </c>
      <c r="C28" s="40" t="s">
        <v>52</v>
      </c>
      <c r="D28" s="40" t="s">
        <v>15</v>
      </c>
      <c r="E28" s="40" t="s">
        <v>16</v>
      </c>
      <c r="F28" s="40" t="s">
        <v>17</v>
      </c>
      <c r="G28" s="40" t="s">
        <v>29</v>
      </c>
      <c r="H28" s="40" t="s">
        <v>28</v>
      </c>
      <c r="I28" s="40" t="s">
        <v>27</v>
      </c>
      <c r="J28" s="40" t="s">
        <v>18</v>
      </c>
      <c r="K28" s="40" t="s">
        <v>49</v>
      </c>
      <c r="L28" s="40" t="s">
        <v>19</v>
      </c>
      <c r="M28" s="40" t="s">
        <v>20</v>
      </c>
      <c r="N28" s="40" t="s">
        <v>46</v>
      </c>
      <c r="O28" s="40" t="s">
        <v>47</v>
      </c>
      <c r="P28" s="40" t="s">
        <v>55</v>
      </c>
      <c r="Q28" s="40" t="s">
        <v>21</v>
      </c>
      <c r="R28" s="40" t="s">
        <v>42</v>
      </c>
    </row>
    <row r="29" spans="1:18" ht="30" x14ac:dyDescent="0.25">
      <c r="A29" s="11"/>
      <c r="B29" s="41" t="str">
        <f>B26</f>
        <v>Darba izpildes garantijas polise</v>
      </c>
      <c r="C29" s="2"/>
      <c r="D29" s="2"/>
      <c r="E29" s="2"/>
      <c r="F29" s="2"/>
      <c r="G29" s="3"/>
      <c r="H29" s="53" t="str">
        <f>IF(OR(E29="",F29="",G29=""),"",G29/(F29-E29))</f>
        <v/>
      </c>
      <c r="I29" s="1" t="str">
        <f>IF(OR(C29="",D29="",E29="",F29=""),"",IF(AND(E29&lt;C29,F29&gt;D29),0,IF(AND(E29&lt;C29,F29&lt;=D29),D29-F29,IF(AND(E29&gt;=C29,F29&gt;D29),E29-C29,(E29-C29)+(D29-F29)))))</f>
        <v/>
      </c>
      <c r="J29" s="53" t="str">
        <f>IF(OR(H29="",I29="",I29="Pārbaudiet datumus"),"",I29*H29)</f>
        <v/>
      </c>
      <c r="K29" s="4"/>
      <c r="L29" s="4"/>
      <c r="M29" s="4"/>
      <c r="N29" s="2"/>
      <c r="O29" s="2"/>
      <c r="P29" s="10" t="str">
        <f>IF(O29-N29&gt;0,O29-N29,"")</f>
        <v/>
      </c>
      <c r="Q29" s="5"/>
      <c r="R29" s="8"/>
    </row>
    <row r="30" spans="1:18" x14ac:dyDescent="0.25">
      <c r="A30" s="11"/>
      <c r="B30" s="42" t="s">
        <v>24</v>
      </c>
      <c r="C30" s="2"/>
      <c r="D30" s="2"/>
      <c r="E30" s="2"/>
      <c r="F30" s="2"/>
      <c r="G30" s="3"/>
      <c r="H30" s="53" t="str">
        <f>IF(OR(E30="",F30="",G30=""),"",G30/(F30-E30))</f>
        <v/>
      </c>
      <c r="I30" s="1" t="str">
        <f>IF(OR(C30="",D30="",E30="",F30=""),"",IF(AND(E30&lt;C30,F30&gt;D30),0,IF(AND(E30&lt;C30,F30&lt;=D30),D30-F30,IF(AND(E30&gt;=C30,F30&gt;D30),E30-C30,(E30-C30)+(D30-F30)))))</f>
        <v/>
      </c>
      <c r="J30" s="53" t="str">
        <f t="shared" ref="J30:J32" si="0">IF(OR(H30="",I30="",I30="Pārbaudiet datumus"),"",I30*H30)</f>
        <v/>
      </c>
      <c r="K30" s="4"/>
      <c r="L30" s="4"/>
      <c r="M30" s="4"/>
      <c r="N30" s="2"/>
      <c r="O30" s="2"/>
      <c r="P30" s="10" t="str">
        <f t="shared" ref="P30:P32" si="1">IF(O30-N30&gt;0,O30-N30,"")</f>
        <v/>
      </c>
      <c r="Q30" s="5"/>
      <c r="R30" s="8"/>
    </row>
    <row r="31" spans="1:18" x14ac:dyDescent="0.25">
      <c r="A31" s="11"/>
      <c r="B31" s="42" t="s">
        <v>25</v>
      </c>
      <c r="C31" s="2"/>
      <c r="D31" s="2"/>
      <c r="E31" s="2"/>
      <c r="F31" s="2"/>
      <c r="G31" s="3"/>
      <c r="H31" s="53" t="str">
        <f>IF(OR(E31="",F31="",G31=""),"",G31/(F31-E31))</f>
        <v/>
      </c>
      <c r="I31" s="1" t="str">
        <f>IF(OR(C31="",D31="",E31="",F31=""),"",IF(AND(E31&lt;C31,F31&gt;D31),0,IF(AND(E31&lt;C31,F31&lt;=D31),D31-F31,IF(AND(E31&gt;=C31,F31&gt;D31),E31-C31,(E31-C31)+(D31-F31)))))</f>
        <v/>
      </c>
      <c r="J31" s="53" t="str">
        <f t="shared" si="0"/>
        <v/>
      </c>
      <c r="K31" s="4"/>
      <c r="L31" s="4"/>
      <c r="M31" s="4"/>
      <c r="N31" s="2"/>
      <c r="O31" s="2"/>
      <c r="P31" s="10" t="str">
        <f t="shared" si="1"/>
        <v/>
      </c>
      <c r="Q31" s="5"/>
      <c r="R31" s="8"/>
    </row>
    <row r="32" spans="1:18" x14ac:dyDescent="0.25">
      <c r="A32" s="11"/>
      <c r="B32" s="42" t="s">
        <v>26</v>
      </c>
      <c r="C32" s="2"/>
      <c r="D32" s="2"/>
      <c r="E32" s="2"/>
      <c r="F32" s="2"/>
      <c r="G32" s="3"/>
      <c r="H32" s="53" t="str">
        <f>IF(OR(E32="",F32="",G32=""),"",G32/(F32-E32))</f>
        <v/>
      </c>
      <c r="I32" s="1" t="str">
        <f>IF(OR(C32="",D32="",E32="",F32=""),"",IF(AND(E32&lt;C32,F32&gt;D32),0,IF(AND(E32&lt;C32,F32&lt;=D32),D32-F32,IF(AND(E32&gt;=C32,F32&gt;D32),E32-C32,(E32-C32)+(D32-F32)))))</f>
        <v/>
      </c>
      <c r="J32" s="53" t="str">
        <f t="shared" si="0"/>
        <v/>
      </c>
      <c r="K32" s="4"/>
      <c r="L32" s="4"/>
      <c r="M32" s="4"/>
      <c r="N32" s="2"/>
      <c r="O32" s="2"/>
      <c r="P32" s="10" t="str">
        <f t="shared" si="1"/>
        <v/>
      </c>
      <c r="Q32" s="5"/>
      <c r="R32" s="8"/>
    </row>
    <row r="33" spans="1:18" x14ac:dyDescent="0.25">
      <c r="A33" s="11"/>
      <c r="B33" s="43" t="s">
        <v>23</v>
      </c>
      <c r="C33" s="35"/>
      <c r="D33" s="35"/>
      <c r="E33" s="35"/>
      <c r="F33" s="35"/>
      <c r="G33" s="44">
        <f>SUM(G29:G32)</f>
        <v>0</v>
      </c>
      <c r="H33" s="44">
        <f>IF(OR(E29="",F29=""),0,ROUND(G33/(IF(OR(E29="",F29=""),0,F29-E29)+IF(OR(E30="",F30=""),0,F30-E30)+IF(OR(E31="",F31=""),0,F31-E31)+IF(OR(E32="",F32=""),0,F32-E32)),2))</f>
        <v>0</v>
      </c>
      <c r="I33" s="45">
        <f>SUM(I29:I32)</f>
        <v>0</v>
      </c>
      <c r="J33" s="44">
        <f>I33*H33</f>
        <v>0</v>
      </c>
      <c r="K33" s="35"/>
      <c r="L33" s="35"/>
      <c r="M33" s="35"/>
      <c r="N33" s="35"/>
      <c r="O33" s="11"/>
      <c r="P33" s="11"/>
      <c r="Q33" s="11"/>
      <c r="R33" s="11"/>
    </row>
    <row r="34" spans="1:18" ht="36" customHeight="1" x14ac:dyDescent="0.25">
      <c r="A34" s="11"/>
      <c r="B34" s="11"/>
      <c r="C34" s="11"/>
      <c r="D34" s="11"/>
      <c r="E34" s="11"/>
      <c r="F34" s="11"/>
      <c r="G34" s="11"/>
      <c r="H34" s="11"/>
      <c r="I34" s="38" t="str">
        <f>IF(I33&gt;60,"Nenodrošinātais periods lielāks par 60 dienām","")</f>
        <v/>
      </c>
      <c r="J34" s="38" t="str">
        <f>IF(J33&gt;250,"Nenodrošinātā perioda izmaksas lielākas par 250 EUR","")</f>
        <v/>
      </c>
      <c r="K34" s="11"/>
      <c r="L34" s="11"/>
      <c r="M34" s="11"/>
      <c r="N34" s="11"/>
      <c r="O34" s="11"/>
      <c r="P34" s="11"/>
      <c r="Q34" s="11"/>
      <c r="R34" s="11"/>
    </row>
    <row r="35" spans="1:18" x14ac:dyDescent="0.25">
      <c r="A35" s="11"/>
      <c r="B35" s="39" t="s">
        <v>48</v>
      </c>
      <c r="C35" s="11"/>
      <c r="D35" s="11"/>
      <c r="E35" s="11"/>
      <c r="F35" s="11"/>
      <c r="G35" s="11"/>
      <c r="H35" s="11"/>
      <c r="I35" s="11"/>
      <c r="J35" s="11"/>
      <c r="K35" s="46" t="s">
        <v>38</v>
      </c>
      <c r="M35" s="11"/>
      <c r="N35" s="47">
        <f>C14*0.1</f>
        <v>0</v>
      </c>
      <c r="O35" s="11"/>
      <c r="P35" s="11"/>
      <c r="Q35" s="11"/>
      <c r="R35" s="11"/>
    </row>
    <row r="36" spans="1:18" ht="60" customHeight="1" x14ac:dyDescent="0.25">
      <c r="A36" s="11"/>
      <c r="B36" s="63" t="s">
        <v>50</v>
      </c>
      <c r="C36" s="64"/>
      <c r="D36" s="64"/>
      <c r="E36" s="64"/>
      <c r="F36" s="64"/>
      <c r="G36" s="65"/>
      <c r="H36" s="11"/>
      <c r="I36" s="11"/>
      <c r="J36" s="11"/>
      <c r="K36" s="11"/>
      <c r="L36" s="11"/>
      <c r="M36" s="11"/>
      <c r="O36" s="11"/>
      <c r="P36" s="11"/>
      <c r="Q36" s="11"/>
      <c r="R36" s="11"/>
    </row>
    <row r="37" spans="1:18" x14ac:dyDescent="0.25">
      <c r="A37" s="11"/>
      <c r="B37" s="11"/>
      <c r="C37" s="11"/>
      <c r="D37" s="11"/>
      <c r="E37" s="11"/>
      <c r="F37" s="11"/>
      <c r="G37" s="11"/>
      <c r="H37" s="11"/>
      <c r="I37" s="11"/>
      <c r="J37" s="11"/>
      <c r="K37" s="11"/>
      <c r="L37" s="11"/>
      <c r="M37" s="11"/>
      <c r="N37" s="11"/>
      <c r="O37" s="11"/>
      <c r="P37" s="11"/>
      <c r="Q37" s="11"/>
      <c r="R37" s="11"/>
    </row>
    <row r="38" spans="1:18" ht="15.75" x14ac:dyDescent="0.25">
      <c r="A38" s="30" t="s">
        <v>10</v>
      </c>
      <c r="B38" s="48" t="s">
        <v>30</v>
      </c>
      <c r="C38" s="32"/>
      <c r="D38" s="32"/>
      <c r="E38" s="32"/>
      <c r="F38" s="32"/>
      <c r="G38" s="32"/>
      <c r="H38" s="32"/>
      <c r="I38" s="32"/>
      <c r="J38" s="32"/>
      <c r="K38" s="32"/>
      <c r="L38" s="32"/>
      <c r="M38" s="32"/>
      <c r="N38" s="32"/>
      <c r="O38" s="32"/>
      <c r="P38" s="32"/>
      <c r="Q38" s="32"/>
      <c r="R38" s="32"/>
    </row>
    <row r="39" spans="1:18" x14ac:dyDescent="0.25">
      <c r="A39" s="11"/>
      <c r="B39" s="11"/>
      <c r="C39" s="11"/>
      <c r="D39" s="11"/>
      <c r="E39" s="11"/>
      <c r="F39" s="11"/>
      <c r="G39" s="11"/>
      <c r="H39" s="11"/>
      <c r="I39" s="11"/>
      <c r="J39" s="11"/>
      <c r="K39" s="11"/>
      <c r="L39" s="11"/>
      <c r="M39" s="11"/>
      <c r="N39" s="11"/>
      <c r="O39" s="11"/>
      <c r="P39" s="11"/>
      <c r="Q39" s="11"/>
      <c r="R39" s="11"/>
    </row>
    <row r="40" spans="1:18" ht="60" x14ac:dyDescent="0.25">
      <c r="A40" s="11"/>
      <c r="B40" s="40" t="s">
        <v>14</v>
      </c>
      <c r="C40" s="40" t="s">
        <v>52</v>
      </c>
      <c r="D40" s="40" t="s">
        <v>15</v>
      </c>
      <c r="E40" s="40" t="s">
        <v>16</v>
      </c>
      <c r="F40" s="40" t="s">
        <v>17</v>
      </c>
      <c r="G40" s="40" t="s">
        <v>29</v>
      </c>
      <c r="H40" s="40" t="s">
        <v>28</v>
      </c>
      <c r="I40" s="40" t="s">
        <v>27</v>
      </c>
      <c r="J40" s="40" t="s">
        <v>18</v>
      </c>
      <c r="K40" s="40" t="s">
        <v>49</v>
      </c>
      <c r="L40" s="40" t="s">
        <v>19</v>
      </c>
      <c r="M40" s="40" t="s">
        <v>20</v>
      </c>
      <c r="N40" s="40" t="s">
        <v>46</v>
      </c>
      <c r="O40" s="40" t="s">
        <v>47</v>
      </c>
      <c r="P40" s="40" t="s">
        <v>55</v>
      </c>
      <c r="Q40" s="40" t="s">
        <v>21</v>
      </c>
      <c r="R40" s="40" t="s">
        <v>42</v>
      </c>
    </row>
    <row r="41" spans="1:18" ht="30" x14ac:dyDescent="0.25">
      <c r="A41" s="11"/>
      <c r="B41" s="41" t="str">
        <f>B38</f>
        <v>Būvniecības visu risku polise</v>
      </c>
      <c r="C41" s="2"/>
      <c r="D41" s="2"/>
      <c r="E41" s="2"/>
      <c r="F41" s="2"/>
      <c r="G41" s="3"/>
      <c r="H41" s="53" t="str">
        <f>IF(OR(E41="",F41="",G41=""),"",G41/(F41-E41))</f>
        <v/>
      </c>
      <c r="I41" s="1" t="str">
        <f>IF(OR(C41="",D41="",E41="",F41=""),"",IF(AND(E41&lt;C41,F41&gt;D41),0,IF(AND(E41&lt;C41,F41&lt;=D41),D41-F41,IF(AND(E41&gt;=C41,F41&gt;D41),E41-C41,(E41-C41)+(D41-F41)))))</f>
        <v/>
      </c>
      <c r="J41" s="53" t="str">
        <f>IF(OR(H41="",I41="",I41="Pārbaudiet datumus"),"",I41*H41)</f>
        <v/>
      </c>
      <c r="K41" s="4"/>
      <c r="L41" s="4"/>
      <c r="M41" s="4"/>
      <c r="N41" s="2"/>
      <c r="O41" s="2"/>
      <c r="P41" s="10" t="str">
        <f>IF(O41-N41&gt;0,O41-N41,"")</f>
        <v/>
      </c>
      <c r="Q41" s="5"/>
      <c r="R41" s="8"/>
    </row>
    <row r="42" spans="1:18" x14ac:dyDescent="0.25">
      <c r="A42" s="11"/>
      <c r="B42" s="42" t="s">
        <v>24</v>
      </c>
      <c r="C42" s="2"/>
      <c r="D42" s="2"/>
      <c r="E42" s="2"/>
      <c r="F42" s="2"/>
      <c r="G42" s="3"/>
      <c r="H42" s="53" t="str">
        <f>IF(OR(E42="",F42="",G42=""),"",G42/(F42-E42))</f>
        <v/>
      </c>
      <c r="I42" s="1" t="str">
        <f>IF(OR(C42="",D42="",E42="",F42=""),"",IF(AND(E42&lt;C42,F42&gt;D42),0,IF(AND(E42&lt;C42,F42&lt;=D42),D42-F42,IF(AND(E42&gt;=C42,F42&gt;D42),E42-C42,(E42-C42)+(D42-F42)))))</f>
        <v/>
      </c>
      <c r="J42" s="53" t="str">
        <f t="shared" ref="J42:J44" si="2">IF(OR(H42="",I42="",I42="Pārbaudiet datumus"),"",I42*H42)</f>
        <v/>
      </c>
      <c r="K42" s="4"/>
      <c r="L42" s="4"/>
      <c r="M42" s="4"/>
      <c r="N42" s="2"/>
      <c r="O42" s="2"/>
      <c r="P42" s="10" t="str">
        <f t="shared" ref="P42:P44" si="3">IF(O42-N42&gt;0,O42-N42,"")</f>
        <v/>
      </c>
      <c r="Q42" s="5"/>
      <c r="R42" s="8"/>
    </row>
    <row r="43" spans="1:18" x14ac:dyDescent="0.25">
      <c r="A43" s="11"/>
      <c r="B43" s="42" t="s">
        <v>25</v>
      </c>
      <c r="C43" s="2"/>
      <c r="D43" s="2"/>
      <c r="E43" s="2"/>
      <c r="F43" s="2"/>
      <c r="G43" s="3"/>
      <c r="H43" s="53" t="str">
        <f>IF(OR(E43="",F43="",G43=""),"",G43/(F43-E43))</f>
        <v/>
      </c>
      <c r="I43" s="1" t="str">
        <f>IF(OR(C43="",D43="",E43="",F43=""),"",IF(AND(E43&lt;C43,F43&gt;D43),0,IF(AND(E43&lt;C43,F43&lt;=D43),D43-F43,IF(AND(E43&gt;=C43,F43&gt;D43),E43-C43,(E43-C43)+(D43-F43)))))</f>
        <v/>
      </c>
      <c r="J43" s="53" t="str">
        <f t="shared" si="2"/>
        <v/>
      </c>
      <c r="K43" s="4"/>
      <c r="L43" s="4"/>
      <c r="M43" s="4"/>
      <c r="N43" s="2"/>
      <c r="O43" s="2"/>
      <c r="P43" s="10" t="str">
        <f t="shared" si="3"/>
        <v/>
      </c>
      <c r="Q43" s="5"/>
      <c r="R43" s="8"/>
    </row>
    <row r="44" spans="1:18" x14ac:dyDescent="0.25">
      <c r="A44" s="11"/>
      <c r="B44" s="42" t="s">
        <v>26</v>
      </c>
      <c r="C44" s="2"/>
      <c r="D44" s="2"/>
      <c r="E44" s="2"/>
      <c r="F44" s="2"/>
      <c r="G44" s="3"/>
      <c r="H44" s="53" t="str">
        <f>IF(OR(E44="",F44="",G44=""),"",G44/(F44-E44))</f>
        <v/>
      </c>
      <c r="I44" s="1" t="str">
        <f>IF(OR(C44="",D44="",E44="",F44=""),"",IF(AND(E44&lt;C44,F44&gt;D44),0,IF(AND(E44&lt;C44,F44&lt;=D44),D44-F44,IF(AND(E44&gt;=C44,F44&gt;D44),E44-C44,(E44-C44)+(D44-F44)))))</f>
        <v/>
      </c>
      <c r="J44" s="53" t="str">
        <f t="shared" si="2"/>
        <v/>
      </c>
      <c r="K44" s="4"/>
      <c r="L44" s="4"/>
      <c r="M44" s="4"/>
      <c r="N44" s="2"/>
      <c r="O44" s="2"/>
      <c r="P44" s="10" t="str">
        <f t="shared" si="3"/>
        <v/>
      </c>
      <c r="Q44" s="5"/>
      <c r="R44" s="8"/>
    </row>
    <row r="45" spans="1:18" x14ac:dyDescent="0.25">
      <c r="A45" s="11"/>
      <c r="B45" s="43" t="s">
        <v>23</v>
      </c>
      <c r="C45" s="35"/>
      <c r="D45" s="35"/>
      <c r="E45" s="35"/>
      <c r="F45" s="35"/>
      <c r="G45" s="44">
        <f>SUM(G41:G44)</f>
        <v>0</v>
      </c>
      <c r="H45" s="44">
        <f>IF(OR(E41="",F41=""),0,ROUND(G45/(IF(OR(E41="",F41=""),0,F41-E41)+IF(OR(E42="",F42=""),0,F42-E42)+IF(OR(E43="",F43=""),0,F43-E43)+IF(OR(E44="",F44=""),0,F44-E44)),2))</f>
        <v>0</v>
      </c>
      <c r="I45" s="45">
        <f>SUM(I41:I44)</f>
        <v>0</v>
      </c>
      <c r="J45" s="44">
        <f>I45*H45</f>
        <v>0</v>
      </c>
      <c r="K45" s="35"/>
      <c r="L45" s="35"/>
      <c r="M45" s="35"/>
      <c r="N45" s="35"/>
      <c r="O45" s="35"/>
      <c r="P45" s="35"/>
      <c r="Q45" s="11"/>
      <c r="R45" s="11"/>
    </row>
    <row r="46" spans="1:18" ht="36" customHeight="1" x14ac:dyDescent="0.25">
      <c r="A46" s="11"/>
      <c r="B46" s="11"/>
      <c r="C46" s="11"/>
      <c r="D46" s="11"/>
      <c r="E46" s="11"/>
      <c r="F46" s="11"/>
      <c r="G46" s="11"/>
      <c r="H46" s="11"/>
      <c r="I46" s="38" t="str">
        <f>IF(I45&gt;60,"Nenodrošinātais periods lielāks par 60 dienām","")</f>
        <v/>
      </c>
      <c r="J46" s="38" t="str">
        <f>IF(J45&gt;250,"Nenodrošinātā perioda izmaksas lielākas par 250 EUR","")</f>
        <v/>
      </c>
      <c r="K46" s="11"/>
      <c r="L46" s="11"/>
      <c r="M46" s="11"/>
      <c r="N46" s="11"/>
      <c r="O46" s="11"/>
      <c r="P46" s="11"/>
      <c r="Q46" s="11"/>
      <c r="R46" s="11"/>
    </row>
    <row r="47" spans="1:18" x14ac:dyDescent="0.25">
      <c r="A47" s="11"/>
      <c r="B47" s="39" t="s">
        <v>48</v>
      </c>
      <c r="C47" s="11"/>
      <c r="D47" s="11"/>
      <c r="E47" s="11"/>
      <c r="F47" s="11"/>
      <c r="G47" s="11"/>
      <c r="H47" s="11"/>
      <c r="I47" s="11"/>
      <c r="J47" s="11"/>
      <c r="K47" s="46" t="s">
        <v>38</v>
      </c>
      <c r="L47" s="11"/>
      <c r="M47" s="11"/>
      <c r="N47" s="47">
        <f>C14</f>
        <v>0</v>
      </c>
      <c r="O47" s="11"/>
      <c r="P47" s="11"/>
      <c r="Q47" s="11"/>
      <c r="R47" s="11"/>
    </row>
    <row r="48" spans="1:18" ht="60" customHeight="1" x14ac:dyDescent="0.25">
      <c r="A48" s="11"/>
      <c r="B48" s="63" t="s">
        <v>50</v>
      </c>
      <c r="C48" s="64"/>
      <c r="D48" s="64"/>
      <c r="E48" s="64"/>
      <c r="F48" s="64"/>
      <c r="G48" s="65"/>
      <c r="H48" s="11"/>
      <c r="I48" s="11"/>
      <c r="J48" s="11"/>
      <c r="K48" s="11"/>
      <c r="L48" s="11"/>
      <c r="M48" s="11"/>
      <c r="N48" s="11"/>
      <c r="O48" s="11"/>
      <c r="P48" s="11"/>
      <c r="Q48" s="11"/>
      <c r="R48" s="11"/>
    </row>
    <row r="49" spans="1:18" x14ac:dyDescent="0.25">
      <c r="A49" s="11"/>
      <c r="B49" s="11"/>
      <c r="C49" s="11"/>
      <c r="D49" s="11"/>
      <c r="E49" s="11"/>
      <c r="F49" s="11"/>
      <c r="G49" s="11"/>
      <c r="H49" s="11"/>
      <c r="I49" s="11"/>
      <c r="J49" s="11"/>
      <c r="K49" s="11"/>
      <c r="L49" s="11"/>
      <c r="M49" s="11"/>
      <c r="N49" s="11"/>
      <c r="O49" s="11"/>
      <c r="P49" s="11"/>
      <c r="Q49" s="11"/>
      <c r="R49" s="11"/>
    </row>
    <row r="50" spans="1:18" ht="15.75" x14ac:dyDescent="0.25">
      <c r="A50" s="30" t="s">
        <v>11</v>
      </c>
      <c r="B50" s="49" t="s">
        <v>31</v>
      </c>
      <c r="C50" s="32"/>
      <c r="D50" s="32"/>
      <c r="E50" s="32"/>
      <c r="F50" s="32"/>
      <c r="G50" s="32"/>
      <c r="H50" s="32"/>
      <c r="I50" s="32"/>
      <c r="J50" s="32"/>
      <c r="K50" s="33"/>
      <c r="L50" s="33"/>
      <c r="M50" s="33"/>
      <c r="N50" s="33"/>
      <c r="O50" s="33"/>
      <c r="P50" s="33"/>
      <c r="Q50" s="33"/>
      <c r="R50" s="33"/>
    </row>
    <row r="51" spans="1:18" x14ac:dyDescent="0.25">
      <c r="A51" s="11"/>
      <c r="B51" s="11"/>
      <c r="C51" s="11"/>
      <c r="D51" s="11"/>
      <c r="E51" s="11"/>
      <c r="F51" s="11"/>
      <c r="G51" s="11"/>
      <c r="H51" s="11"/>
      <c r="I51" s="11"/>
      <c r="J51" s="11"/>
      <c r="K51" s="11"/>
      <c r="L51" s="11"/>
      <c r="M51" s="11"/>
      <c r="N51" s="11"/>
      <c r="O51" s="11"/>
      <c r="P51" s="11"/>
      <c r="Q51" s="11"/>
      <c r="R51" s="11"/>
    </row>
    <row r="52" spans="1:18" ht="60" x14ac:dyDescent="0.25">
      <c r="A52" s="11"/>
      <c r="B52" s="40" t="s">
        <v>14</v>
      </c>
      <c r="C52" s="40" t="s">
        <v>52</v>
      </c>
      <c r="D52" s="40" t="s">
        <v>15</v>
      </c>
      <c r="E52" s="40" t="s">
        <v>16</v>
      </c>
      <c r="F52" s="40" t="s">
        <v>17</v>
      </c>
      <c r="G52" s="40" t="s">
        <v>19</v>
      </c>
      <c r="H52" s="40" t="s">
        <v>20</v>
      </c>
      <c r="I52" s="40" t="s">
        <v>21</v>
      </c>
      <c r="J52" s="40" t="s">
        <v>43</v>
      </c>
      <c r="K52" s="11"/>
      <c r="L52" s="11"/>
      <c r="M52" s="11"/>
      <c r="N52" s="11"/>
      <c r="O52" s="11"/>
      <c r="P52" s="11"/>
      <c r="Q52" s="11"/>
      <c r="R52" s="11"/>
    </row>
    <row r="53" spans="1:18" ht="30" x14ac:dyDescent="0.25">
      <c r="A53" s="11"/>
      <c r="B53" s="41" t="str">
        <f>B50</f>
        <v>Būvnieka civiltiesiskā apdrošināšanas polise</v>
      </c>
      <c r="C53" s="2"/>
      <c r="D53" s="2"/>
      <c r="E53" s="2"/>
      <c r="F53" s="2"/>
      <c r="G53" s="4"/>
      <c r="H53" s="4"/>
      <c r="I53" s="5"/>
      <c r="J53" s="8"/>
      <c r="K53" s="11"/>
      <c r="L53" s="11"/>
      <c r="M53" s="11"/>
      <c r="N53" s="11"/>
      <c r="O53" s="11"/>
      <c r="P53" s="11"/>
      <c r="Q53" s="11"/>
      <c r="R53" s="11"/>
    </row>
    <row r="54" spans="1:18" x14ac:dyDescent="0.25">
      <c r="A54" s="11"/>
      <c r="B54" s="42" t="s">
        <v>24</v>
      </c>
      <c r="C54" s="2"/>
      <c r="D54" s="2"/>
      <c r="E54" s="2"/>
      <c r="F54" s="2"/>
      <c r="G54" s="4"/>
      <c r="H54" s="4"/>
      <c r="I54" s="5"/>
      <c r="J54" s="8"/>
      <c r="K54" s="11"/>
      <c r="L54" s="11"/>
      <c r="M54" s="11"/>
      <c r="N54" s="11"/>
      <c r="O54" s="11"/>
      <c r="P54" s="11"/>
      <c r="Q54" s="11"/>
      <c r="R54" s="11"/>
    </row>
    <row r="55" spans="1:18" x14ac:dyDescent="0.25">
      <c r="A55" s="11"/>
      <c r="B55" s="42" t="s">
        <v>25</v>
      </c>
      <c r="C55" s="2"/>
      <c r="D55" s="2"/>
      <c r="E55" s="2"/>
      <c r="F55" s="2"/>
      <c r="G55" s="4"/>
      <c r="H55" s="4"/>
      <c r="I55" s="5"/>
      <c r="J55" s="8"/>
      <c r="K55" s="11"/>
      <c r="L55" s="11"/>
      <c r="M55" s="11"/>
      <c r="N55" s="11"/>
      <c r="O55" s="11"/>
      <c r="P55" s="11"/>
      <c r="Q55" s="11"/>
      <c r="R55" s="11"/>
    </row>
    <row r="56" spans="1:18" x14ac:dyDescent="0.25">
      <c r="A56" s="11"/>
      <c r="B56" s="42" t="s">
        <v>26</v>
      </c>
      <c r="C56" s="2"/>
      <c r="D56" s="2"/>
      <c r="E56" s="2"/>
      <c r="F56" s="2"/>
      <c r="G56" s="4"/>
      <c r="H56" s="4"/>
      <c r="I56" s="5"/>
      <c r="J56" s="8"/>
      <c r="K56" s="11"/>
      <c r="L56" s="11"/>
      <c r="M56" s="11"/>
      <c r="N56" s="11"/>
      <c r="O56" s="11"/>
      <c r="P56" s="11"/>
      <c r="Q56" s="11"/>
      <c r="R56" s="11"/>
    </row>
    <row r="57" spans="1:18" ht="27.75" customHeight="1" x14ac:dyDescent="0.25">
      <c r="A57" s="11"/>
      <c r="B57" s="68" t="s">
        <v>44</v>
      </c>
      <c r="C57" s="68"/>
      <c r="D57" s="68"/>
      <c r="E57" s="68"/>
      <c r="F57" s="68"/>
      <c r="G57" s="68"/>
      <c r="H57" s="68"/>
      <c r="I57" s="68"/>
      <c r="J57" s="68"/>
      <c r="K57" s="11"/>
      <c r="L57" s="11"/>
      <c r="M57" s="11"/>
      <c r="N57" s="11"/>
      <c r="O57" s="11"/>
      <c r="P57" s="11"/>
      <c r="Q57" s="11"/>
      <c r="R57" s="11"/>
    </row>
    <row r="58" spans="1:18" x14ac:dyDescent="0.25">
      <c r="A58" s="11"/>
      <c r="B58" s="39" t="s">
        <v>48</v>
      </c>
      <c r="C58" s="11"/>
      <c r="D58" s="11"/>
      <c r="E58" s="11"/>
      <c r="F58" s="11"/>
      <c r="G58" s="11"/>
      <c r="H58" s="11"/>
      <c r="I58" s="11"/>
      <c r="J58" s="11"/>
      <c r="K58" s="11"/>
      <c r="L58" s="11"/>
      <c r="M58" s="11"/>
      <c r="N58" s="11"/>
      <c r="O58" s="11"/>
      <c r="P58" s="11"/>
      <c r="Q58" s="11"/>
      <c r="R58" s="11"/>
    </row>
    <row r="59" spans="1:18" ht="60" customHeight="1" x14ac:dyDescent="0.25">
      <c r="A59" s="11"/>
      <c r="B59" s="63"/>
      <c r="C59" s="64"/>
      <c r="D59" s="64"/>
      <c r="E59" s="64"/>
      <c r="F59" s="64"/>
      <c r="G59" s="65"/>
      <c r="H59" s="11"/>
      <c r="I59" s="11"/>
      <c r="J59" s="11"/>
      <c r="K59" s="11"/>
      <c r="L59" s="11"/>
      <c r="M59" s="11"/>
      <c r="N59" s="11"/>
      <c r="O59" s="11"/>
      <c r="P59" s="11"/>
      <c r="Q59" s="11"/>
      <c r="R59" s="11"/>
    </row>
    <row r="60" spans="1:18" x14ac:dyDescent="0.25">
      <c r="A60" s="11"/>
      <c r="B60" s="11"/>
      <c r="C60" s="11"/>
      <c r="D60" s="11"/>
      <c r="E60" s="11"/>
      <c r="F60" s="11"/>
      <c r="G60" s="11"/>
      <c r="H60" s="11"/>
      <c r="I60" s="11"/>
      <c r="J60" s="11"/>
      <c r="K60" s="11"/>
      <c r="L60" s="11"/>
      <c r="M60" s="11"/>
      <c r="N60" s="11"/>
      <c r="O60" s="11"/>
      <c r="P60" s="11"/>
      <c r="Q60" s="11"/>
      <c r="R60" s="11"/>
    </row>
    <row r="61" spans="1:18" ht="15.75" x14ac:dyDescent="0.25">
      <c r="A61" s="30" t="s">
        <v>7</v>
      </c>
      <c r="B61" s="49" t="s">
        <v>32</v>
      </c>
      <c r="C61" s="32"/>
      <c r="D61" s="32"/>
      <c r="E61" s="32"/>
      <c r="F61" s="32"/>
      <c r="G61" s="32"/>
      <c r="H61" s="32"/>
      <c r="I61" s="32"/>
      <c r="J61" s="32"/>
      <c r="K61" s="33"/>
      <c r="L61" s="33"/>
      <c r="M61" s="33"/>
      <c r="N61" s="33"/>
      <c r="O61" s="33"/>
      <c r="P61" s="33"/>
      <c r="Q61" s="11"/>
      <c r="R61" s="11"/>
    </row>
    <row r="62" spans="1:18" x14ac:dyDescent="0.25">
      <c r="A62" s="11"/>
      <c r="B62" s="11"/>
      <c r="C62" s="11"/>
      <c r="D62" s="11"/>
      <c r="E62" s="11"/>
      <c r="F62" s="11"/>
      <c r="G62" s="11"/>
      <c r="H62" s="11"/>
      <c r="I62" s="11"/>
      <c r="J62" s="11"/>
      <c r="K62" s="11"/>
      <c r="L62" s="11"/>
      <c r="M62" s="11"/>
      <c r="N62" s="11"/>
      <c r="O62" s="11"/>
      <c r="P62" s="11"/>
      <c r="Q62" s="11"/>
      <c r="R62" s="11"/>
    </row>
    <row r="63" spans="1:18" ht="60" x14ac:dyDescent="0.25">
      <c r="A63" s="11"/>
      <c r="B63" s="40" t="s">
        <v>14</v>
      </c>
      <c r="C63" s="40" t="s">
        <v>52</v>
      </c>
      <c r="D63" s="40" t="s">
        <v>15</v>
      </c>
      <c r="E63" s="40" t="s">
        <v>16</v>
      </c>
      <c r="F63" s="40" t="s">
        <v>17</v>
      </c>
      <c r="G63" s="40" t="s">
        <v>19</v>
      </c>
      <c r="H63" s="40" t="s">
        <v>20</v>
      </c>
      <c r="I63" s="40" t="s">
        <v>21</v>
      </c>
      <c r="J63" s="40" t="s">
        <v>43</v>
      </c>
      <c r="K63" s="11"/>
      <c r="L63" s="11"/>
      <c r="M63" s="11"/>
      <c r="N63" s="11"/>
      <c r="O63" s="11"/>
      <c r="P63" s="11"/>
      <c r="Q63" s="11"/>
      <c r="R63" s="11"/>
    </row>
    <row r="64" spans="1:18" ht="30" x14ac:dyDescent="0.25">
      <c r="A64" s="11"/>
      <c r="B64" s="41" t="str">
        <f>B61</f>
        <v>Profesionālā civiltiesiskā apdrošināšanas polise</v>
      </c>
      <c r="C64" s="2"/>
      <c r="D64" s="2"/>
      <c r="E64" s="2"/>
      <c r="F64" s="2"/>
      <c r="G64" s="4"/>
      <c r="H64" s="4"/>
      <c r="I64" s="5"/>
      <c r="J64" s="8"/>
      <c r="K64" s="11"/>
      <c r="L64" s="11"/>
      <c r="M64" s="11"/>
      <c r="N64" s="11"/>
      <c r="O64" s="11"/>
      <c r="P64" s="11"/>
      <c r="Q64" s="11"/>
      <c r="R64" s="11"/>
    </row>
    <row r="65" spans="1:18" x14ac:dyDescent="0.25">
      <c r="A65" s="11"/>
      <c r="B65" s="42" t="s">
        <v>24</v>
      </c>
      <c r="C65" s="2"/>
      <c r="D65" s="2"/>
      <c r="E65" s="2"/>
      <c r="F65" s="2"/>
      <c r="G65" s="4"/>
      <c r="H65" s="4"/>
      <c r="I65" s="5"/>
      <c r="J65" s="8"/>
      <c r="K65" s="11"/>
      <c r="L65" s="11"/>
      <c r="M65" s="11"/>
      <c r="N65" s="11"/>
      <c r="O65" s="11"/>
      <c r="P65" s="11"/>
      <c r="Q65" s="11"/>
      <c r="R65" s="11"/>
    </row>
    <row r="66" spans="1:18" x14ac:dyDescent="0.25">
      <c r="A66" s="11"/>
      <c r="B66" s="42" t="s">
        <v>25</v>
      </c>
      <c r="C66" s="2"/>
      <c r="D66" s="2"/>
      <c r="E66" s="2"/>
      <c r="F66" s="2"/>
      <c r="G66" s="4"/>
      <c r="H66" s="4"/>
      <c r="I66" s="5"/>
      <c r="J66" s="8"/>
      <c r="K66" s="11"/>
      <c r="L66" s="11"/>
      <c r="M66" s="11"/>
      <c r="N66" s="11"/>
      <c r="O66" s="11"/>
      <c r="P66" s="11"/>
      <c r="Q66" s="11"/>
      <c r="R66" s="11"/>
    </row>
    <row r="67" spans="1:18" x14ac:dyDescent="0.25">
      <c r="A67" s="11"/>
      <c r="B67" s="42" t="s">
        <v>26</v>
      </c>
      <c r="C67" s="2"/>
      <c r="D67" s="2"/>
      <c r="E67" s="2"/>
      <c r="F67" s="2"/>
      <c r="G67" s="4"/>
      <c r="H67" s="4"/>
      <c r="I67" s="5"/>
      <c r="J67" s="8"/>
      <c r="K67" s="11"/>
      <c r="L67" s="11"/>
      <c r="M67" s="11"/>
      <c r="N67" s="11"/>
      <c r="O67" s="11"/>
      <c r="P67" s="11"/>
      <c r="Q67" s="11"/>
      <c r="R67" s="11"/>
    </row>
    <row r="68" spans="1:18" ht="27" customHeight="1" x14ac:dyDescent="0.25">
      <c r="A68" s="11"/>
      <c r="B68" s="68" t="s">
        <v>45</v>
      </c>
      <c r="C68" s="68"/>
      <c r="D68" s="68"/>
      <c r="E68" s="68"/>
      <c r="F68" s="68"/>
      <c r="G68" s="68"/>
      <c r="H68" s="68"/>
      <c r="I68" s="68"/>
      <c r="J68" s="68"/>
      <c r="K68" s="11"/>
      <c r="L68" s="11"/>
      <c r="M68" s="11"/>
      <c r="N68" s="11"/>
      <c r="O68" s="11"/>
      <c r="P68" s="11"/>
      <c r="Q68" s="11"/>
      <c r="R68" s="11"/>
    </row>
    <row r="69" spans="1:18" x14ac:dyDescent="0.25">
      <c r="A69" s="11"/>
      <c r="B69" s="39" t="s">
        <v>48</v>
      </c>
      <c r="C69" s="11"/>
      <c r="D69" s="11"/>
      <c r="E69" s="11"/>
      <c r="F69" s="11"/>
      <c r="G69" s="11"/>
      <c r="H69" s="11"/>
      <c r="I69" s="11"/>
      <c r="J69" s="11"/>
      <c r="K69" s="11"/>
      <c r="L69" s="11"/>
      <c r="M69" s="11"/>
      <c r="N69" s="11"/>
      <c r="O69" s="11"/>
      <c r="P69" s="11"/>
      <c r="Q69" s="11"/>
      <c r="R69" s="11"/>
    </row>
    <row r="70" spans="1:18" ht="60" customHeight="1" x14ac:dyDescent="0.25">
      <c r="A70" s="11"/>
      <c r="B70" s="63"/>
      <c r="C70" s="64"/>
      <c r="D70" s="64"/>
      <c r="E70" s="64"/>
      <c r="F70" s="64"/>
      <c r="G70" s="65"/>
      <c r="H70" s="11"/>
      <c r="I70" s="11"/>
      <c r="J70" s="11"/>
      <c r="K70" s="11"/>
      <c r="L70" s="11"/>
      <c r="M70" s="11"/>
      <c r="N70" s="11"/>
      <c r="O70" s="11"/>
      <c r="P70" s="11"/>
      <c r="Q70" s="11"/>
      <c r="R70" s="11"/>
    </row>
    <row r="71" spans="1:18" x14ac:dyDescent="0.25">
      <c r="A71" s="11"/>
      <c r="B71" s="11"/>
      <c r="C71" s="11"/>
      <c r="D71" s="11"/>
      <c r="E71" s="11"/>
      <c r="F71" s="11"/>
      <c r="G71" s="11"/>
      <c r="H71" s="11"/>
      <c r="I71" s="11"/>
      <c r="J71" s="11"/>
      <c r="K71" s="11"/>
      <c r="L71" s="11"/>
      <c r="M71" s="11"/>
      <c r="N71" s="11"/>
      <c r="O71" s="11"/>
      <c r="P71" s="11"/>
      <c r="Q71" s="11"/>
      <c r="R71" s="11"/>
    </row>
    <row r="72" spans="1:18" ht="15.75" x14ac:dyDescent="0.25">
      <c r="A72" s="30" t="s">
        <v>9</v>
      </c>
      <c r="B72" s="31" t="s">
        <v>33</v>
      </c>
      <c r="C72" s="32"/>
      <c r="D72" s="32"/>
      <c r="E72" s="32"/>
      <c r="F72" s="32"/>
      <c r="G72" s="32"/>
      <c r="H72" s="32"/>
      <c r="I72" s="32"/>
      <c r="J72" s="32"/>
      <c r="K72" s="32"/>
      <c r="L72" s="32"/>
      <c r="M72" s="32"/>
      <c r="N72" s="32"/>
      <c r="O72" s="32"/>
      <c r="P72" s="32"/>
      <c r="Q72" s="32"/>
      <c r="R72" s="32"/>
    </row>
    <row r="73" spans="1:18" x14ac:dyDescent="0.25">
      <c r="A73" s="11"/>
      <c r="B73" s="11"/>
      <c r="C73" s="11"/>
      <c r="D73" s="11"/>
      <c r="E73" s="11"/>
      <c r="F73" s="11"/>
      <c r="G73" s="11"/>
      <c r="H73" s="11"/>
      <c r="I73" s="11"/>
      <c r="J73" s="11"/>
      <c r="K73" s="11"/>
      <c r="L73" s="11"/>
      <c r="M73" s="11"/>
      <c r="N73" s="11"/>
      <c r="O73" s="11"/>
      <c r="P73" s="11"/>
      <c r="Q73" s="11"/>
      <c r="R73" s="11"/>
    </row>
    <row r="74" spans="1:18" ht="60" x14ac:dyDescent="0.25">
      <c r="A74" s="11"/>
      <c r="B74" s="40" t="s">
        <v>14</v>
      </c>
      <c r="C74" s="40" t="s">
        <v>52</v>
      </c>
      <c r="D74" s="40" t="s">
        <v>15</v>
      </c>
      <c r="E74" s="40" t="s">
        <v>16</v>
      </c>
      <c r="F74" s="40" t="s">
        <v>17</v>
      </c>
      <c r="G74" s="40" t="s">
        <v>29</v>
      </c>
      <c r="H74" s="40" t="s">
        <v>28</v>
      </c>
      <c r="I74" s="40" t="s">
        <v>27</v>
      </c>
      <c r="J74" s="40" t="s">
        <v>18</v>
      </c>
      <c r="K74" s="40" t="s">
        <v>49</v>
      </c>
      <c r="L74" s="40" t="s">
        <v>19</v>
      </c>
      <c r="M74" s="40" t="s">
        <v>20</v>
      </c>
      <c r="N74" s="40" t="s">
        <v>46</v>
      </c>
      <c r="O74" s="40" t="s">
        <v>47</v>
      </c>
      <c r="P74" s="40" t="s">
        <v>55</v>
      </c>
      <c r="Q74" s="40" t="s">
        <v>21</v>
      </c>
      <c r="R74" s="40" t="s">
        <v>40</v>
      </c>
    </row>
    <row r="75" spans="1:18" x14ac:dyDescent="0.25">
      <c r="A75" s="11"/>
      <c r="B75" s="41" t="str">
        <f>B72</f>
        <v>Avansa garantijas polise</v>
      </c>
      <c r="C75" s="2"/>
      <c r="D75" s="2"/>
      <c r="E75" s="2"/>
      <c r="F75" s="2"/>
      <c r="G75" s="3"/>
      <c r="H75" s="53" t="str">
        <f>IF(OR(E75="",F75="",G75=""),"",G75/(F75-E75))</f>
        <v/>
      </c>
      <c r="I75" s="1" t="str">
        <f>IF(OR(C75="",D75="",E75="",F75=""),"",IF(AND(E75&lt;C75,F75&gt;D75),0,IF(AND(E75&lt;C75,F75&lt;=D75),D75-F75,IF(AND(E75&gt;=C75,F75&gt;D75),E75-C75,(E75-C75)+(D75-F75)))))</f>
        <v/>
      </c>
      <c r="J75" s="53" t="str">
        <f>IF(OR(H75="",I75="",I75="Pārbaudiet datumus"),"",I75*H75)</f>
        <v/>
      </c>
      <c r="K75" s="4"/>
      <c r="L75" s="4"/>
      <c r="M75" s="4"/>
      <c r="N75" s="2"/>
      <c r="O75" s="2"/>
      <c r="P75" s="7" t="str">
        <f>IF(O75-N75&gt;0,O75-N75,"")</f>
        <v/>
      </c>
      <c r="Q75" s="5"/>
      <c r="R75" s="8"/>
    </row>
    <row r="76" spans="1:18" x14ac:dyDescent="0.25">
      <c r="A76" s="11"/>
      <c r="B76" s="42" t="s">
        <v>24</v>
      </c>
      <c r="C76" s="2"/>
      <c r="D76" s="2"/>
      <c r="E76" s="2"/>
      <c r="F76" s="2"/>
      <c r="G76" s="3"/>
      <c r="H76" s="53" t="str">
        <f>IF(OR(E76="",F76="",G76=""),"",G76/(F76-E76))</f>
        <v/>
      </c>
      <c r="I76" s="1" t="str">
        <f>IF(OR(C76="",D76="",E76="",F76=""),"",IF(AND(E76&lt;C76,F76&gt;D76),0,IF(AND(E76&lt;C76,F76&lt;=D76),D76-F76,IF(AND(E76&gt;=C76,F76&gt;D76),E76-C76,(E76-C76)+(D76-F76)))))</f>
        <v/>
      </c>
      <c r="J76" s="53" t="str">
        <f t="shared" ref="J76:J78" si="4">IF(OR(H76="",I76="",I76="Pārbaudiet datumus"),"",I76*H76)</f>
        <v/>
      </c>
      <c r="K76" s="4"/>
      <c r="L76" s="4"/>
      <c r="M76" s="4"/>
      <c r="N76" s="2"/>
      <c r="O76" s="2"/>
      <c r="P76" s="7" t="str">
        <f t="shared" ref="P76:P78" si="5">IF(O76-N76&gt;0,O76-N76,"")</f>
        <v/>
      </c>
      <c r="Q76" s="5"/>
      <c r="R76" s="8"/>
    </row>
    <row r="77" spans="1:18" x14ac:dyDescent="0.25">
      <c r="A77" s="11"/>
      <c r="B77" s="42" t="s">
        <v>25</v>
      </c>
      <c r="C77" s="2"/>
      <c r="D77" s="2"/>
      <c r="E77" s="2"/>
      <c r="F77" s="2"/>
      <c r="G77" s="3"/>
      <c r="H77" s="53" t="str">
        <f>IF(OR(E77="",F77="",G77=""),"",G77/(F77-E77))</f>
        <v/>
      </c>
      <c r="I77" s="1" t="str">
        <f>IF(OR(C77="",D77="",E77="",F77=""),"",IF(AND(E77&lt;C77,F77&gt;D77),0,IF(AND(E77&lt;C77,F77&lt;=D77),D77-F77,IF(AND(E77&gt;=C77,F77&gt;D77),E77-C77,(E77-C77)+(D77-F77)))))</f>
        <v/>
      </c>
      <c r="J77" s="53" t="str">
        <f t="shared" si="4"/>
        <v/>
      </c>
      <c r="K77" s="4"/>
      <c r="L77" s="4"/>
      <c r="M77" s="4"/>
      <c r="N77" s="2"/>
      <c r="O77" s="2"/>
      <c r="P77" s="7" t="str">
        <f t="shared" si="5"/>
        <v/>
      </c>
      <c r="Q77" s="5"/>
      <c r="R77" s="8"/>
    </row>
    <row r="78" spans="1:18" x14ac:dyDescent="0.25">
      <c r="A78" s="11"/>
      <c r="B78" s="42" t="s">
        <v>26</v>
      </c>
      <c r="C78" s="2"/>
      <c r="D78" s="2"/>
      <c r="E78" s="2"/>
      <c r="F78" s="2"/>
      <c r="G78" s="3"/>
      <c r="H78" s="53" t="str">
        <f>IF(OR(E78="",F78="",G78=""),"",G78/(F78-E78))</f>
        <v/>
      </c>
      <c r="I78" s="1" t="str">
        <f>IF(OR(C78="",D78="",E78="",F78=""),"",IF(AND(E78&lt;C78,F78&gt;D78),0,IF(AND(E78&lt;C78,F78&lt;=D78),D78-F78,IF(AND(E78&gt;=C78,F78&gt;D78),E78-C78,(E78-C78)+(D78-F78)))))</f>
        <v/>
      </c>
      <c r="J78" s="53" t="str">
        <f t="shared" si="4"/>
        <v/>
      </c>
      <c r="K78" s="4"/>
      <c r="L78" s="4"/>
      <c r="M78" s="4"/>
      <c r="N78" s="2"/>
      <c r="O78" s="2"/>
      <c r="P78" s="7" t="str">
        <f t="shared" si="5"/>
        <v/>
      </c>
      <c r="Q78" s="5"/>
      <c r="R78" s="8"/>
    </row>
    <row r="79" spans="1:18" x14ac:dyDescent="0.25">
      <c r="A79" s="11"/>
      <c r="B79" s="43" t="s">
        <v>23</v>
      </c>
      <c r="C79" s="35"/>
      <c r="D79" s="35"/>
      <c r="E79" s="35"/>
      <c r="F79" s="35"/>
      <c r="G79" s="44">
        <f>SUM(G75:G78)</f>
        <v>0</v>
      </c>
      <c r="H79" s="44">
        <f>IF(OR(E75="",F75=""),0,ROUND(G79/(IF(OR(E75="",F75=""),0,F75-E75)+IF(OR(E76="",F76=""),0,F76-E76)+IF(OR(E77="",F77=""),0,F77-E77)+IF(OR(E78="",F78=""),0,F78-E78)),2))</f>
        <v>0</v>
      </c>
      <c r="I79" s="45">
        <f>SUM(I75:I78)</f>
        <v>0</v>
      </c>
      <c r="J79" s="44">
        <f>I79*H79</f>
        <v>0</v>
      </c>
      <c r="K79" s="35"/>
      <c r="L79" s="35"/>
      <c r="M79" s="35"/>
      <c r="N79" s="35"/>
      <c r="O79" s="35"/>
      <c r="P79" s="35"/>
      <c r="Q79" s="11"/>
      <c r="R79" s="11"/>
    </row>
    <row r="80" spans="1:18" x14ac:dyDescent="0.25">
      <c r="A80" s="11"/>
      <c r="B80" s="11"/>
      <c r="C80" s="11"/>
      <c r="D80" s="11"/>
      <c r="E80" s="11"/>
      <c r="F80" s="11"/>
      <c r="G80" s="11"/>
      <c r="H80" s="11"/>
      <c r="I80" s="38" t="str">
        <f>IF(I79&gt;60,"Nenodrošinātais periods lielāks par 60 dienām","")</f>
        <v/>
      </c>
      <c r="J80" s="38" t="str">
        <f>IF(J79&gt;250,"Nenodrošinātā perioda izmaksas lielākas par 250 EUR","")</f>
        <v/>
      </c>
      <c r="K80" s="11"/>
      <c r="L80" s="11"/>
      <c r="M80" s="11"/>
      <c r="N80" s="11"/>
      <c r="O80" s="11"/>
      <c r="P80" s="11"/>
      <c r="Q80" s="11"/>
      <c r="R80" s="11"/>
    </row>
    <row r="81" spans="1:18" x14ac:dyDescent="0.25">
      <c r="A81" s="11"/>
      <c r="B81" s="39" t="s">
        <v>48</v>
      </c>
      <c r="C81" s="11"/>
      <c r="D81" s="11"/>
      <c r="E81" s="11"/>
      <c r="F81" s="11"/>
      <c r="G81" s="11"/>
      <c r="H81" s="11"/>
      <c r="I81" s="11"/>
      <c r="J81" s="11"/>
      <c r="K81" s="11"/>
      <c r="L81" s="11"/>
      <c r="M81" s="11"/>
      <c r="N81" s="11"/>
      <c r="O81" s="11"/>
      <c r="P81" s="11"/>
      <c r="Q81" s="11"/>
      <c r="R81" s="11"/>
    </row>
    <row r="82" spans="1:18" ht="60" customHeight="1" x14ac:dyDescent="0.25">
      <c r="A82" s="11"/>
      <c r="B82" s="63" t="s">
        <v>50</v>
      </c>
      <c r="C82" s="64"/>
      <c r="D82" s="64"/>
      <c r="E82" s="64"/>
      <c r="F82" s="64"/>
      <c r="G82" s="65"/>
      <c r="H82" s="11"/>
      <c r="I82" s="11"/>
      <c r="J82" s="11"/>
      <c r="K82" s="11"/>
      <c r="L82" s="11"/>
      <c r="M82" s="11"/>
      <c r="N82" s="11"/>
      <c r="O82" s="11"/>
      <c r="P82" s="11"/>
      <c r="Q82" s="11"/>
      <c r="R82" s="11"/>
    </row>
    <row r="83" spans="1:18" x14ac:dyDescent="0.25">
      <c r="A83" s="11"/>
      <c r="B83" s="11"/>
      <c r="C83" s="11"/>
      <c r="D83" s="11"/>
      <c r="E83" s="11"/>
      <c r="F83" s="11"/>
      <c r="G83" s="11"/>
      <c r="H83" s="11"/>
      <c r="I83" s="11"/>
      <c r="J83" s="11"/>
      <c r="K83" s="11"/>
      <c r="L83" s="11"/>
      <c r="M83" s="11"/>
      <c r="N83" s="11"/>
      <c r="O83" s="11"/>
      <c r="P83" s="11"/>
      <c r="Q83" s="11"/>
      <c r="R83" s="11"/>
    </row>
    <row r="84" spans="1:18" ht="15.75" x14ac:dyDescent="0.25">
      <c r="A84" s="30" t="s">
        <v>12</v>
      </c>
      <c r="B84" s="31" t="s">
        <v>34</v>
      </c>
      <c r="C84" s="32"/>
      <c r="D84" s="32"/>
      <c r="E84" s="32"/>
      <c r="F84" s="32"/>
      <c r="G84" s="32"/>
      <c r="H84" s="32"/>
      <c r="I84" s="32"/>
      <c r="J84" s="32"/>
      <c r="K84" s="32"/>
      <c r="L84" s="32"/>
      <c r="M84" s="32"/>
      <c r="N84" s="32"/>
      <c r="O84" s="32"/>
      <c r="P84" s="32"/>
      <c r="Q84" s="32"/>
      <c r="R84" s="32"/>
    </row>
    <row r="85" spans="1:18" x14ac:dyDescent="0.25">
      <c r="A85" s="11"/>
      <c r="B85" s="11"/>
      <c r="C85" s="11"/>
      <c r="D85" s="11"/>
      <c r="E85" s="11"/>
      <c r="F85" s="11"/>
      <c r="G85" s="11"/>
      <c r="H85" s="11"/>
      <c r="I85" s="11"/>
      <c r="J85" s="11"/>
      <c r="K85" s="11"/>
      <c r="L85" s="11"/>
      <c r="M85" s="11"/>
      <c r="N85" s="11"/>
      <c r="O85" s="11"/>
      <c r="P85" s="11"/>
      <c r="Q85" s="11"/>
      <c r="R85" s="11"/>
    </row>
    <row r="86" spans="1:18" ht="60" x14ac:dyDescent="0.25">
      <c r="A86" s="11"/>
      <c r="B86" s="40" t="s">
        <v>14</v>
      </c>
      <c r="C86" s="40" t="s">
        <v>52</v>
      </c>
      <c r="D86" s="40" t="s">
        <v>15</v>
      </c>
      <c r="E86" s="40" t="s">
        <v>16</v>
      </c>
      <c r="F86" s="40" t="s">
        <v>17</v>
      </c>
      <c r="G86" s="50" t="s">
        <v>29</v>
      </c>
      <c r="H86" s="40" t="s">
        <v>28</v>
      </c>
      <c r="I86" s="51" t="s">
        <v>27</v>
      </c>
      <c r="J86" s="40" t="s">
        <v>18</v>
      </c>
      <c r="K86" s="40" t="s">
        <v>49</v>
      </c>
      <c r="L86" s="40" t="s">
        <v>19</v>
      </c>
      <c r="M86" s="40" t="s">
        <v>20</v>
      </c>
      <c r="N86" s="40" t="s">
        <v>46</v>
      </c>
      <c r="O86" s="40" t="s">
        <v>47</v>
      </c>
      <c r="P86" s="40" t="s">
        <v>55</v>
      </c>
      <c r="Q86" s="40" t="s">
        <v>21</v>
      </c>
      <c r="R86" s="40" t="s">
        <v>41</v>
      </c>
    </row>
    <row r="87" spans="1:18" ht="30" x14ac:dyDescent="0.25">
      <c r="A87" s="11"/>
      <c r="B87" s="41" t="str">
        <f>B84</f>
        <v>Garantijas laika garantijas polise</v>
      </c>
      <c r="C87" s="2"/>
      <c r="D87" s="2"/>
      <c r="E87" s="2"/>
      <c r="F87" s="2"/>
      <c r="G87" s="9"/>
      <c r="H87" s="53" t="str">
        <f>IF(OR(E87="",F87="",G87=""),"",G87/(F87-E87))</f>
        <v/>
      </c>
      <c r="I87" s="1" t="str">
        <f>IF(OR(C87="",D87="",E87="",F87=""),"",IF(AND(E87&lt;C87,F87&gt;D87),0,IF(AND(E87&lt;C87,F87&lt;=D87),D87-F87,IF(AND(E87&gt;=C87,F87&gt;D87),E87-C87,(E87-C87)+(D87-F87)))))</f>
        <v/>
      </c>
      <c r="J87" s="53" t="str">
        <f>IF(OR(H87="",I87="",I87="Pārbaudiet datumus"),"",I87*H87)</f>
        <v/>
      </c>
      <c r="K87" s="4"/>
      <c r="L87" s="4"/>
      <c r="M87" s="4"/>
      <c r="N87" s="2"/>
      <c r="O87" s="2"/>
      <c r="P87" s="7" t="str">
        <f>IF(O87-N87&gt;0,O87-N87,"")</f>
        <v/>
      </c>
      <c r="Q87" s="5"/>
      <c r="R87" s="8"/>
    </row>
    <row r="88" spans="1:18" x14ac:dyDescent="0.25">
      <c r="A88" s="11"/>
      <c r="B88" s="42" t="s">
        <v>24</v>
      </c>
      <c r="C88" s="2"/>
      <c r="D88" s="2"/>
      <c r="E88" s="2"/>
      <c r="F88" s="2"/>
      <c r="G88" s="9"/>
      <c r="H88" s="53" t="str">
        <f>IF(OR(E88="",F88="",G88=""),"",G88/(F88-E88))</f>
        <v/>
      </c>
      <c r="I88" s="1" t="str">
        <f>IF(OR(C88="",D88="",E88="",F88=""),"",IF(AND(E88&lt;C88,F88&gt;D88),0,IF(AND(E88&lt;C88,F88&lt;=D88),D88-F88,IF(AND(E88&gt;=C88,F88&gt;D88),E88-C88,(E88-C88)+(D88-F88)))))</f>
        <v/>
      </c>
      <c r="J88" s="53" t="str">
        <f t="shared" ref="J88:J90" si="6">IF(OR(H88="",I88="",I88="Pārbaudiet datumus"),"",I88*H88)</f>
        <v/>
      </c>
      <c r="K88" s="4"/>
      <c r="L88" s="4"/>
      <c r="M88" s="4"/>
      <c r="N88" s="2"/>
      <c r="O88" s="2"/>
      <c r="P88" s="7" t="str">
        <f t="shared" ref="P88:P90" si="7">IF(O88-N88&gt;0,O88-N88,"")</f>
        <v/>
      </c>
      <c r="Q88" s="5"/>
      <c r="R88" s="8"/>
    </row>
    <row r="89" spans="1:18" x14ac:dyDescent="0.25">
      <c r="A89" s="11"/>
      <c r="B89" s="42" t="s">
        <v>25</v>
      </c>
      <c r="C89" s="2"/>
      <c r="D89" s="2"/>
      <c r="E89" s="2"/>
      <c r="F89" s="2"/>
      <c r="G89" s="9"/>
      <c r="H89" s="53" t="str">
        <f>IF(OR(E89="",F89="",G89=""),"",G89/(F89-E89))</f>
        <v/>
      </c>
      <c r="I89" s="1" t="str">
        <f>IF(OR(C89="",D89="",E89="",F89=""),"",IF(AND(E89&lt;C89,F89&gt;D89),0,IF(AND(E89&lt;C89,F89&lt;=D89),D89-F89,IF(AND(E89&gt;=C89,F89&gt;D89),E89-C89,(E89-C89)+(D89-F89)))))</f>
        <v/>
      </c>
      <c r="J89" s="53" t="str">
        <f t="shared" si="6"/>
        <v/>
      </c>
      <c r="K89" s="4"/>
      <c r="L89" s="4"/>
      <c r="M89" s="4"/>
      <c r="N89" s="2"/>
      <c r="O89" s="2"/>
      <c r="P89" s="7" t="str">
        <f t="shared" si="7"/>
        <v/>
      </c>
      <c r="Q89" s="5"/>
      <c r="R89" s="8"/>
    </row>
    <row r="90" spans="1:18" x14ac:dyDescent="0.25">
      <c r="A90" s="11"/>
      <c r="B90" s="42" t="s">
        <v>26</v>
      </c>
      <c r="C90" s="2"/>
      <c r="D90" s="2"/>
      <c r="E90" s="2"/>
      <c r="F90" s="2"/>
      <c r="G90" s="9"/>
      <c r="H90" s="53" t="str">
        <f>IF(OR(E90="",F90="",G90=""),"",G90/(F90-E90))</f>
        <v/>
      </c>
      <c r="I90" s="1" t="str">
        <f>IF(OR(C90="",D90="",E90="",F90=""),"",IF(AND(E90&lt;C90,F90&gt;D90),0,IF(AND(E90&lt;C90,F90&lt;=D90),D90-F90,IF(AND(E90&gt;=C90,F90&gt;D90),E90-C90,(E90-C90)+(D90-F90)))))</f>
        <v/>
      </c>
      <c r="J90" s="53" t="str">
        <f t="shared" si="6"/>
        <v/>
      </c>
      <c r="K90" s="4"/>
      <c r="L90" s="4"/>
      <c r="M90" s="4"/>
      <c r="N90" s="2"/>
      <c r="O90" s="2"/>
      <c r="P90" s="7" t="str">
        <f t="shared" si="7"/>
        <v/>
      </c>
      <c r="Q90" s="5"/>
      <c r="R90" s="8"/>
    </row>
    <row r="91" spans="1:18" x14ac:dyDescent="0.25">
      <c r="A91" s="11"/>
      <c r="B91" s="43" t="s">
        <v>23</v>
      </c>
      <c r="C91" s="35"/>
      <c r="D91" s="35"/>
      <c r="E91" s="35"/>
      <c r="F91" s="35"/>
      <c r="G91" s="44">
        <f>SUM(G87:G90)</f>
        <v>0</v>
      </c>
      <c r="H91" s="52">
        <f>IF(OR(E87="",F87=""),0,ROUND(G91/(IF(OR(E87="",F87=""),0,F87-E87)+IF(OR(E88="",F88=""),0,F88-E88)+IF(OR(E89="",F89=""),0,F89-E89)+IF(OR(E90="",F90=""),0,F90-E90)),2))</f>
        <v>0</v>
      </c>
      <c r="I91" s="45">
        <f>SUM(I87:I90)</f>
        <v>0</v>
      </c>
      <c r="J91" s="44">
        <f>I91*H91</f>
        <v>0</v>
      </c>
      <c r="K91" s="35"/>
      <c r="L91" s="35"/>
      <c r="M91" s="35"/>
      <c r="N91" s="35"/>
      <c r="O91" s="35"/>
      <c r="P91" s="35"/>
      <c r="Q91" s="11"/>
      <c r="R91" s="11"/>
    </row>
    <row r="92" spans="1:18" x14ac:dyDescent="0.25">
      <c r="A92" s="11"/>
      <c r="B92" s="11"/>
      <c r="C92" s="11"/>
      <c r="D92" s="11"/>
      <c r="E92" s="11"/>
      <c r="F92" s="11"/>
      <c r="G92" s="11"/>
      <c r="H92" s="11"/>
      <c r="I92" s="38" t="str">
        <f>IF(I91&gt;60,"Nenodrošinātais periods lielāks par 60 dienām","")</f>
        <v/>
      </c>
      <c r="J92" s="38" t="str">
        <f>IF(J91&gt;250,"Nenodrošinātā perioda izmaksas lielākas par 250 EUR","")</f>
        <v/>
      </c>
      <c r="K92" s="11"/>
      <c r="L92" s="11"/>
      <c r="M92" s="11"/>
      <c r="N92" s="11"/>
      <c r="O92" s="11"/>
      <c r="P92" s="11"/>
      <c r="Q92" s="11"/>
      <c r="R92" s="11"/>
    </row>
    <row r="93" spans="1:18" x14ac:dyDescent="0.25">
      <c r="A93" s="11"/>
      <c r="B93" s="39" t="s">
        <v>48</v>
      </c>
      <c r="C93" s="11"/>
      <c r="D93" s="11"/>
      <c r="E93" s="11"/>
      <c r="F93" s="11"/>
      <c r="G93" s="11"/>
      <c r="H93" s="11"/>
      <c r="I93" s="11"/>
      <c r="J93" s="11"/>
      <c r="K93" s="46" t="s">
        <v>39</v>
      </c>
      <c r="L93" s="11"/>
      <c r="M93" s="11"/>
      <c r="N93" s="5"/>
      <c r="O93" s="11"/>
      <c r="P93" s="11"/>
      <c r="Q93" s="11"/>
      <c r="R93" s="11"/>
    </row>
    <row r="94" spans="1:18" ht="60" customHeight="1" x14ac:dyDescent="0.25">
      <c r="A94" s="11"/>
      <c r="B94" s="63" t="s">
        <v>51</v>
      </c>
      <c r="C94" s="64"/>
      <c r="D94" s="64"/>
      <c r="E94" s="64"/>
      <c r="F94" s="64"/>
      <c r="G94" s="65"/>
      <c r="H94" s="11"/>
      <c r="I94" s="11"/>
      <c r="J94" s="11"/>
      <c r="K94" s="11"/>
      <c r="L94" s="11"/>
      <c r="M94" s="11"/>
      <c r="N94" s="11"/>
      <c r="O94" s="11"/>
      <c r="P94" s="11"/>
      <c r="Q94" s="11"/>
      <c r="R94" s="11"/>
    </row>
    <row r="95" spans="1:18" x14ac:dyDescent="0.25">
      <c r="A95" s="11"/>
      <c r="B95" s="39"/>
      <c r="C95" s="11"/>
      <c r="D95" s="11"/>
      <c r="E95" s="11"/>
      <c r="F95" s="11"/>
      <c r="G95" s="11"/>
      <c r="H95" s="11"/>
      <c r="I95" s="11"/>
      <c r="J95" s="11"/>
      <c r="K95" s="46" t="s">
        <v>38</v>
      </c>
      <c r="L95" s="11"/>
      <c r="M95" s="11"/>
      <c r="N95" s="47">
        <f>G14*N93</f>
        <v>0</v>
      </c>
      <c r="O95" s="11"/>
      <c r="P95" s="11"/>
      <c r="Q95" s="11"/>
      <c r="R95" s="11"/>
    </row>
    <row r="96" spans="1:18" x14ac:dyDescent="0.25">
      <c r="A96" s="11"/>
      <c r="B96" s="11"/>
      <c r="C96" s="11"/>
      <c r="D96" s="11"/>
      <c r="E96" s="11"/>
      <c r="F96" s="11"/>
      <c r="G96" s="11"/>
      <c r="H96" s="11"/>
      <c r="I96" s="11"/>
      <c r="J96" s="11"/>
      <c r="K96" s="11"/>
      <c r="L96" s="11"/>
      <c r="M96" s="11"/>
      <c r="N96" s="11"/>
      <c r="O96" s="11"/>
      <c r="P96" s="11"/>
      <c r="Q96" s="11"/>
      <c r="R96" s="11"/>
    </row>
    <row r="97" spans="1:18" x14ac:dyDescent="0.25">
      <c r="A97" s="11"/>
      <c r="B97" s="11"/>
      <c r="C97" s="11"/>
      <c r="D97" s="11"/>
      <c r="E97" s="11"/>
      <c r="F97" s="11"/>
      <c r="G97" s="11"/>
      <c r="H97" s="11"/>
      <c r="I97" s="11"/>
      <c r="J97" s="11"/>
      <c r="K97" s="11"/>
      <c r="L97" s="11"/>
      <c r="M97" s="11"/>
      <c r="N97" s="11"/>
      <c r="O97" s="11"/>
      <c r="P97" s="11"/>
      <c r="Q97" s="11"/>
      <c r="R97" s="11"/>
    </row>
  </sheetData>
  <sheetProtection sheet="1" objects="1" scenarios="1"/>
  <mergeCells count="20">
    <mergeCell ref="B82:G82"/>
    <mergeCell ref="B94:G94"/>
    <mergeCell ref="E14:F14"/>
    <mergeCell ref="B24:G24"/>
    <mergeCell ref="B70:G70"/>
    <mergeCell ref="B36:G36"/>
    <mergeCell ref="B48:G48"/>
    <mergeCell ref="B59:G59"/>
    <mergeCell ref="B57:J57"/>
    <mergeCell ref="B68:J68"/>
    <mergeCell ref="B16:M17"/>
    <mergeCell ref="H12:I12"/>
    <mergeCell ref="C7:D7"/>
    <mergeCell ref="C9:D9"/>
    <mergeCell ref="C10:D10"/>
    <mergeCell ref="C11:D11"/>
    <mergeCell ref="C12:D12"/>
    <mergeCell ref="E11:G11"/>
    <mergeCell ref="E12:G12"/>
    <mergeCell ref="H11:I11"/>
  </mergeCells>
  <phoneticPr fontId="9" type="noConversion"/>
  <conditionalFormatting sqref="J20:J21">
    <cfRule type="cellIs" dxfId="27" priority="61" operator="greaterThan">
      <formula>250</formula>
    </cfRule>
  </conditionalFormatting>
  <conditionalFormatting sqref="I20:I21">
    <cfRule type="cellIs" dxfId="26" priority="60" operator="greaterThan">
      <formula>60</formula>
    </cfRule>
  </conditionalFormatting>
  <conditionalFormatting sqref="I45">
    <cfRule type="cellIs" dxfId="25" priority="54" operator="greaterThan">
      <formula>60</formula>
    </cfRule>
  </conditionalFormatting>
  <conditionalFormatting sqref="N35">
    <cfRule type="cellIs" dxfId="24" priority="43" operator="greaterThan">
      <formula>250</formula>
    </cfRule>
  </conditionalFormatting>
  <conditionalFormatting sqref="N47">
    <cfRule type="cellIs" dxfId="23" priority="42" operator="greaterThan">
      <formula>250</formula>
    </cfRule>
  </conditionalFormatting>
  <conditionalFormatting sqref="N95">
    <cfRule type="cellIs" dxfId="22" priority="41" operator="greaterThan">
      <formula>250</formula>
    </cfRule>
  </conditionalFormatting>
  <conditionalFormatting sqref="J33">
    <cfRule type="cellIs" dxfId="21" priority="40" operator="greaterThan">
      <formula>250</formula>
    </cfRule>
  </conditionalFormatting>
  <conditionalFormatting sqref="I33">
    <cfRule type="cellIs" dxfId="20" priority="39" operator="greaterThan">
      <formula>60</formula>
    </cfRule>
  </conditionalFormatting>
  <conditionalFormatting sqref="I79">
    <cfRule type="cellIs" dxfId="19" priority="35" operator="greaterThan">
      <formula>60</formula>
    </cfRule>
  </conditionalFormatting>
  <conditionalFormatting sqref="I91">
    <cfRule type="cellIs" dxfId="18" priority="31" operator="greaterThan">
      <formula>60</formula>
    </cfRule>
  </conditionalFormatting>
  <conditionalFormatting sqref="E21">
    <cfRule type="expression" dxfId="17" priority="28">
      <formula>IF($B$21="Jā",TRUE,FALSE)</formula>
    </cfRule>
  </conditionalFormatting>
  <conditionalFormatting sqref="Q29:R32 C29:G32 K29:O32">
    <cfRule type="expression" dxfId="16" priority="27">
      <formula>IF($B$21="Jā",TRUE,FALSE)</formula>
    </cfRule>
  </conditionalFormatting>
  <conditionalFormatting sqref="J45">
    <cfRule type="cellIs" dxfId="15" priority="23" operator="greaterThan">
      <formula>250</formula>
    </cfRule>
  </conditionalFormatting>
  <conditionalFormatting sqref="J79">
    <cfRule type="cellIs" dxfId="14" priority="22" operator="greaterThan">
      <formula>250</formula>
    </cfRule>
  </conditionalFormatting>
  <conditionalFormatting sqref="J91">
    <cfRule type="cellIs" dxfId="13" priority="21" operator="greaterThan">
      <formula>250</formula>
    </cfRule>
  </conditionalFormatting>
  <conditionalFormatting sqref="P29:P32">
    <cfRule type="cellIs" dxfId="12" priority="20" operator="greaterThan">
      <formula>0</formula>
    </cfRule>
  </conditionalFormatting>
  <conditionalFormatting sqref="N29:O32">
    <cfRule type="expression" dxfId="11" priority="19">
      <formula>IF($B$21="Jā",TRUE,FALSE)</formula>
    </cfRule>
  </conditionalFormatting>
  <conditionalFormatting sqref="P41:P44">
    <cfRule type="cellIs" dxfId="10" priority="17" operator="greaterThan">
      <formula>0</formula>
    </cfRule>
  </conditionalFormatting>
  <conditionalFormatting sqref="P75:P78">
    <cfRule type="cellIs" dxfId="9" priority="14" operator="greaterThan">
      <formula>0</formula>
    </cfRule>
  </conditionalFormatting>
  <conditionalFormatting sqref="P87:P90">
    <cfRule type="cellIs" dxfId="8" priority="11" operator="greaterThan">
      <formula>0</formula>
    </cfRule>
  </conditionalFormatting>
  <conditionalFormatting sqref="C29:G32 K29:O32 Q29:R32">
    <cfRule type="expression" priority="9">
      <formula>IF($B$19="Jā",TRUE,FALSE)</formula>
    </cfRule>
  </conditionalFormatting>
  <conditionalFormatting sqref="I29:I32">
    <cfRule type="cellIs" dxfId="7" priority="8" operator="greaterThan">
      <formula>60</formula>
    </cfRule>
  </conditionalFormatting>
  <conditionalFormatting sqref="J29:J32">
    <cfRule type="cellIs" dxfId="6" priority="7" operator="greaterThan">
      <formula>250</formula>
    </cfRule>
  </conditionalFormatting>
  <conditionalFormatting sqref="I41:I44">
    <cfRule type="cellIs" dxfId="5" priority="6" operator="greaterThan">
      <formula>60</formula>
    </cfRule>
  </conditionalFormatting>
  <conditionalFormatting sqref="J41:J44">
    <cfRule type="cellIs" dxfId="4" priority="5" operator="greaterThan">
      <formula>250</formula>
    </cfRule>
  </conditionalFormatting>
  <conditionalFormatting sqref="I75:I78">
    <cfRule type="cellIs" dxfId="3" priority="4" operator="greaterThan">
      <formula>60</formula>
    </cfRule>
  </conditionalFormatting>
  <conditionalFormatting sqref="J75:J78">
    <cfRule type="cellIs" dxfId="2" priority="3" operator="greaterThan">
      <formula>250</formula>
    </cfRule>
  </conditionalFormatting>
  <conditionalFormatting sqref="I87:I90">
    <cfRule type="cellIs" dxfId="1" priority="2" operator="greaterThan">
      <formula>60</formula>
    </cfRule>
  </conditionalFormatting>
  <conditionalFormatting sqref="J87:J90">
    <cfRule type="cellIs" dxfId="0" priority="1" operator="greaterThan">
      <formula>250</formula>
    </cfRule>
  </conditionalFormatting>
  <dataValidations count="7">
    <dataValidation type="date" allowBlank="1" showInputMessage="1" showErrorMessage="1" error="Ievadiet datumu dd.mm.gggg formātā" sqref="C41:F44 C87:F90 C75:F78 C53:F56 C64:F67 N75:O78 C29:F32 N29:O32 N41:O44 N87:O90" xr:uid="{438B9A31-38C6-456B-AE64-EED657CC01FF}">
      <formula1>36526</formula1>
      <formula2>47484</formula2>
    </dataValidation>
    <dataValidation type="decimal" operator="greaterThan" allowBlank="1" showInputMessage="1" showErrorMessage="1" error="Ievadiet polises prēmijas summu" sqref="G29:G32 G87:G90 G41:G44 G75:G78" xr:uid="{7D24D4D6-89BF-4D59-807E-54769F4C4A81}">
      <formula1>0</formula1>
    </dataValidation>
    <dataValidation type="list" allowBlank="1" showInputMessage="1" showErrorMessage="1" error="Izvēlieties no saraksta" sqref="G64:H67 L29:M32 L75:M78 L41:M44 G53:H56 L87:M90" xr:uid="{C7E5195F-BA71-44C5-A4AE-5C171272AD5E}">
      <formula1>"Ir"</formula1>
    </dataValidation>
    <dataValidation type="list" allowBlank="1" showInputMessage="1" showErrorMessage="1" error="Izvēlieties no saraksta" sqref="B21 E21" xr:uid="{09D740C9-24A7-4C12-ABCA-27CAD1474435}">
      <formula1>"Jā,Nē"</formula1>
    </dataValidation>
    <dataValidation type="list" allowBlank="1" showInputMessage="1" showErrorMessage="1" error="Izvēlieties no saraksta" sqref="K41:K44 K75:K78 K29:K32 K87:K90" xr:uid="{FF0EB69E-1FEE-4F50-B879-2BBBB0BBB209}">
      <formula1>"Ir,Nav jārēķina"</formula1>
    </dataValidation>
    <dataValidation type="list" allowBlank="1" showInputMessage="1" showErrorMessage="1" error="Izvēlieties no saraksta" sqref="R29:R32 R41:R44 R87:R90 J53:J56 J64:J67" xr:uid="{62D508E3-6422-425E-9D5A-53C387CE7A18}">
      <formula1>"Jā, Nē"</formula1>
    </dataValidation>
    <dataValidation type="list" allowBlank="1" showInputMessage="1" showErrorMessage="1" error="Izvēlieties no saraksta" sqref="R75:R78" xr:uid="{BFB977F0-97C7-4764-8D65-A1C990CC2E91}">
      <formula1>"Ir iesniegts, Nav iesniegts"</formula1>
    </dataValidation>
  </dataValidations>
  <pageMargins left="0.70866141732283472" right="0.70866141732283472" top="0.35433070866141736" bottom="0.47244094488188981" header="0.19685039370078741" footer="0.31496062992125984"/>
  <pageSetup paperSize="9" scale="44" orientation="landscape" r:id="rId1"/>
  <headerFooter>
    <oddHeader>&amp;C&amp;9DME projektu atbilstības pārbaudes lapa</oddHeader>
    <oddFooter>&amp;L&amp;9 2.versija&amp;C&amp;9&amp;P.lp no &amp;N&amp;R&amp;9&amp;D</oddFooter>
  </headerFooter>
  <rowBreaks count="1" manualBreakCount="1">
    <brk id="49"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Polišu uzskaites lapa</vt:lpstr>
      <vt:lpstr>'Polišu uzskaites lapa'!Print_Area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Ungure</dc:creator>
  <cp:lastModifiedBy>Ilze Ungure</cp:lastModifiedBy>
  <cp:lastPrinted>2022-09-19T10:32:32Z</cp:lastPrinted>
  <dcterms:created xsi:type="dcterms:W3CDTF">2016-12-19T14:39:45Z</dcterms:created>
  <dcterms:modified xsi:type="dcterms:W3CDTF">2023-05-19T14:00:54Z</dcterms:modified>
</cp:coreProperties>
</file>