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ltumcloud-my.sharepoint.com/personal/dace_saveja_altum_lv/Documents/Desktop/MAJAS LAPAS DOKUMENTI_15072024/"/>
    </mc:Choice>
  </mc:AlternateContent>
  <xr:revisionPtr revIDLastSave="0" documentId="8_{13AFF45E-C087-40E4-A7DE-508F1BF378D6}" xr6:coauthVersionLast="47" xr6:coauthVersionMax="47" xr10:uidLastSave="{00000000-0000-0000-0000-000000000000}"/>
  <workbookProtection lockStructure="1"/>
  <bookViews>
    <workbookView xWindow="-120" yWindow="-120" windowWidth="29040" windowHeight="15720" xr2:uid="{D4A6A2C8-11BB-4390-A488-08ECD439A768}"/>
  </bookViews>
  <sheets>
    <sheet name="Kalkulators"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27" i="3" l="1"/>
  <c r="B26" i="3"/>
  <c r="B28" i="3" s="1"/>
  <c r="C27" i="3" s="1"/>
  <c r="B11" i="3" l="1"/>
  <c r="B14" i="3"/>
  <c r="B12" i="3" l="1"/>
  <c r="B10" i="3"/>
  <c r="C10" i="3" s="1"/>
  <c r="B16" i="3" l="1"/>
  <c r="B18" i="3" s="1"/>
  <c r="C28" i="3"/>
  <c r="B17" i="3" l="1"/>
  <c r="C17" i="3" s="1"/>
</calcChain>
</file>

<file path=xl/sharedStrings.xml><?xml version="1.0" encoding="utf-8"?>
<sst xmlns="http://schemas.openxmlformats.org/spreadsheetml/2006/main" count="43" uniqueCount="39">
  <si>
    <t>Rezervētā kapitāla atlaide</t>
  </si>
  <si>
    <t>Altum sākotnējā atzinumā norādītā maksimālā kapitāla atlaide. Ja projektu īsteno ar apvienoto projektēšanas un būvniecības līgumu, šo lauku neaizpilda</t>
  </si>
  <si>
    <t>Attiecināmās izmaksas (līguma izmaksas saskaņā ar pakalpojumu sniedzēju atlases rezultātiem)</t>
  </si>
  <si>
    <t>1. Būvdarbi</t>
  </si>
  <si>
    <t>Attiecināmās izmaksas saskaņā ar iepirkuma rezultātiem. Ja tāmē atsevišķi nodalītas Citu pasākumu izmaksas, šajā ailē norāda tikai tāmes Attiecināmās izmaksas</t>
  </si>
  <si>
    <t>2. Citu pasākumu izmaksas saskaņā ar MK Nr. 460 31.7. punktu</t>
  </si>
  <si>
    <t xml:space="preserve">
Citi pasākumi, kas ir nepieciešami daudzdzīvokļu mājas energoefektivitātes uzlabošanai un sasniegto rezultātu ilgtspējai vienlaikus ar atbalstāmajām darbībām. 
Norāda, ja tāmē ir atsevišķi nodalītas Citu pasākumu izmaksas
</t>
  </si>
  <si>
    <t>% no KOPĀ</t>
  </si>
  <si>
    <t xml:space="preserve">3. Mājas digitālā uzmērīšana </t>
  </si>
  <si>
    <t>Plānotās līguma izmaksas saskaņā ar iepirkuma rezultātiem. Norāda, ja šādas izmaksas tika iekļautas Kapitāla atlaides rezervēšanas pieteikumā vai ir paredzētas saskaņā ar apvienoto projektēšanas un būvniecības iepirkumu</t>
  </si>
  <si>
    <t xml:space="preserve">4. Autoruzraudzība </t>
  </si>
  <si>
    <t>Plānotās līguma izmaksas saskaņā ar iepirkuma rezultātiem</t>
  </si>
  <si>
    <t xml:space="preserve">5. Būvuzraudzība </t>
  </si>
  <si>
    <t>6. Projekta vadība</t>
  </si>
  <si>
    <t>Attiecināmās izmaksas KOPĀ</t>
  </si>
  <si>
    <r>
      <rPr>
        <sz val="11"/>
        <color rgb="FF000000"/>
        <rFont val="Century Gothic"/>
      </rPr>
      <t xml:space="preserve">Aprēķinātā kapitāla atlaides summa
</t>
    </r>
    <r>
      <rPr>
        <i/>
        <sz val="10"/>
        <color rgb="FF000000"/>
        <rFont val="Century Gothic"/>
      </rPr>
      <t>*bez Tehniskās dokumentācijas sagatavošanas izmaksu atbalsta</t>
    </r>
  </si>
  <si>
    <r>
      <t xml:space="preserve">49% no Attiecināmās izmaksas KOPĀ
</t>
    </r>
    <r>
      <rPr>
        <i/>
        <sz val="11"/>
        <rFont val="Century Gothic"/>
        <family val="2"/>
        <charset val="186"/>
      </rPr>
      <t>*ja Rezervētā kapitāla atlaide ir mazāka par Aprēķināto kapitāla atlaides un tehniskās dokumentācijas atbalsta summu, tad attiecināmajām izmaksām tiek aprēķināts atlikums no Rezervētās kapitāla atlaides un Pieprasītā Tehniskās dokumentācijas sagatavošanas izmaksu atbalsta starpības</t>
    </r>
  </si>
  <si>
    <t>7. Tehniskās dokumentācijas sagatavošanas izmaksas</t>
  </si>
  <si>
    <t>Līguma izmaksas saskaņā ar iepirkuma rezultātiem</t>
  </si>
  <si>
    <t>Tehniskās dokumentācijas sagatavošanas izmaksu atbalsta maksimālais limits</t>
  </si>
  <si>
    <t>Maksimālā iespējamā atbalsta summa ir 49% no Tehniskās dokumentācijas sagatavošanas un Mājas digitālās uzmērīšanas izmaksu summas, neskaitot PVN, bet ne vairāk kā 10 000 EUR. Ja mājas digitālās uzmērīšanas izmaksas ir iekļautas līgumā par tehniskās dokumentācijas sagatavošanu un norādītas atsevišķi 3. pozīcijā Mājas digitālā uzmērīšana, šajā izmaksu pozīcijā mājas digitālās uzmērīšanas apjomu nenorāda</t>
  </si>
  <si>
    <t>8. Pieprasītais Tehniskās dokumentācijas sagatavošanas izmaksu atbalsts</t>
  </si>
  <si>
    <t>Izmaksas jānorāda secīgi, sākumā 7. pozīcijā "Tehniskās dokumentācijas sagatavošanas izmaksas". Šajā izmaksu pozīcijā nav pieļaujams Tehniskās dokumentācijas maksimālā izmaksu limita pārsniegums</t>
  </si>
  <si>
    <t>Aprēķinātā kapitāla atlaides un tehniskās dokumentācijas sagatavošanas atbalsta summa</t>
  </si>
  <si>
    <t>49% no Attiecināmajām izmaksām kopā un Tehniskās dokumentācijas sagatavošanas izmaksu atbalsta summas</t>
  </si>
  <si>
    <t>Pārsniegts rezervētās kapitāla atlaides apjoms (ja attiecināms)</t>
  </si>
  <si>
    <t>PLĀNOTAIS KAPITĀLA ATLAIDES APJOMS</t>
  </si>
  <si>
    <t>9. Neattiecināmo izmaksu summa</t>
  </si>
  <si>
    <t xml:space="preserve">Norādīt visu projektā paredzēto neattiecināmo izmaksu (PVN un citas neattiecināmās izmaksas) summu </t>
  </si>
  <si>
    <t>PRIMĀRĀS ENERĢIJAS PATĒRIŅŠ</t>
  </si>
  <si>
    <t>Esošais primārās kopējās enerģijas patēriņš, kWh/m2 gadā</t>
  </si>
  <si>
    <t>Informācija no Ēkas energosertifikāta, aprēķins saskaņā ar MK Nr. 222 metodiku</t>
  </si>
  <si>
    <t>Plānotais primārās kopējās enerģijas patēriņš, kWh/m2 gadā</t>
  </si>
  <si>
    <t>Refernces platība, m2</t>
  </si>
  <si>
    <t>Informācija no Ēkas energosertifikāta</t>
  </si>
  <si>
    <t>ATBILSTĪBA PROGRAMMAS MĒRĶIEM</t>
  </si>
  <si>
    <t>Aprēķinātais primārās kopējās enerģijas ietaupījums, mWh/gadā</t>
  </si>
  <si>
    <t xml:space="preserve">Aprēķinātais primārās kopējās enerģijas ietaupījums, %/gadā </t>
  </si>
  <si>
    <t>Attiecināmās izmaksas uz vienu ietaupīto mWh/gadā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</si>
</sst>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2]\ * #,##0.00_-;_-[$€-2]\ * &quot;-&quot;??_-;_-@_-"/>
  </numFmts>
  <fonts count="15" x14ac:knownFonts="1">
    <font>
      <sz val="11"/>
      <color theme="1"/>
      <name val="Calibri"/>
      <family val="2"/>
      <charset val="186"/>
      <scheme val="minor"/>
    </font>
    <font>
      <sz val="11"/>
      <color theme="1"/>
      <name val="Calibri"/>
      <family val="2"/>
      <charset val="186"/>
      <scheme val="minor"/>
    </font>
    <font>
      <sz val="11"/>
      <color rgb="FFFF0000"/>
      <name val="Century Gothic"/>
      <family val="2"/>
      <charset val="186"/>
    </font>
    <font>
      <sz val="11"/>
      <color rgb="FF00B0F0"/>
      <name val="Century Gothic"/>
      <family val="2"/>
      <charset val="186"/>
    </font>
    <font>
      <b/>
      <sz val="11"/>
      <name val="Century Gothic"/>
      <family val="2"/>
      <charset val="186"/>
    </font>
    <font>
      <sz val="11"/>
      <name val="Century Gothic"/>
      <family val="2"/>
      <charset val="186"/>
    </font>
    <font>
      <sz val="11"/>
      <name val="Calibri"/>
      <family val="2"/>
      <charset val="186"/>
      <scheme val="minor"/>
    </font>
    <font>
      <sz val="11"/>
      <color rgb="FFFF0000"/>
      <name val="Calibri"/>
      <family val="2"/>
      <charset val="186"/>
      <scheme val="minor"/>
    </font>
    <font>
      <sz val="11"/>
      <color theme="1"/>
      <name val="Century Gothic"/>
      <family val="2"/>
      <charset val="186"/>
    </font>
    <font>
      <i/>
      <sz val="11"/>
      <name val="Century Gothic"/>
      <family val="2"/>
      <charset val="186"/>
    </font>
    <font>
      <b/>
      <sz val="10"/>
      <color theme="1"/>
      <name val="Century Gothic"/>
      <family val="2"/>
      <charset val="186"/>
    </font>
    <font>
      <b/>
      <sz val="11"/>
      <color theme="1"/>
      <name val="Century Gothic"/>
      <family val="2"/>
      <charset val="186"/>
    </font>
    <font>
      <sz val="11"/>
      <color rgb="FF000000"/>
      <name val="Century Gothic"/>
    </font>
    <font>
      <i/>
      <sz val="10"/>
      <color rgb="FF000000"/>
      <name val="Century Gothic"/>
    </font>
    <font>
      <b/>
      <sz val="14"/>
      <name val="Century Gothic"/>
      <family val="2"/>
      <charset val="186"/>
    </font>
  </fonts>
  <fills count="3">
    <fill>
      <patternFill patternType="none"/>
    </fill>
    <fill>
      <patternFill patternType="gray125"/>
    </fill>
    <fill>
      <patternFill patternType="solid">
        <fgColor theme="0" tint="-0.249977111117893"/>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5" fillId="0" borderId="11" xfId="0" applyFont="1" applyBorder="1" applyAlignment="1">
      <alignment horizontal="right" vertical="center" wrapText="1"/>
    </xf>
    <xf numFmtId="0" fontId="5" fillId="0" borderId="0" xfId="0" applyFont="1" applyAlignment="1">
      <alignment vertical="center" wrapText="1"/>
    </xf>
    <xf numFmtId="0" fontId="3" fillId="0" borderId="0" xfId="0" applyFont="1" applyAlignment="1">
      <alignment vertical="center" wrapText="1"/>
    </xf>
    <xf numFmtId="0" fontId="8" fillId="0" borderId="0" xfId="0" applyFont="1"/>
    <xf numFmtId="0" fontId="5" fillId="0" borderId="6" xfId="0" applyFont="1" applyBorder="1" applyAlignment="1">
      <alignment vertical="center" wrapText="1"/>
    </xf>
    <xf numFmtId="0" fontId="12" fillId="0" borderId="0" xfId="0" applyFont="1" applyAlignment="1">
      <alignment vertical="center" wrapText="1"/>
    </xf>
    <xf numFmtId="0" fontId="5" fillId="0" borderId="9" xfId="0" applyFont="1" applyBorder="1" applyAlignment="1">
      <alignment vertical="center" wrapText="1"/>
    </xf>
    <xf numFmtId="0" fontId="12" fillId="0" borderId="0" xfId="0" applyFont="1" applyAlignment="1">
      <alignment horizontal="left" vertical="center" wrapText="1"/>
    </xf>
    <xf numFmtId="0" fontId="5" fillId="0" borderId="10" xfId="0" applyFont="1" applyBorder="1" applyAlignment="1">
      <alignment horizontal="right" vertical="center" wrapText="1"/>
    </xf>
    <xf numFmtId="0" fontId="7" fillId="0" borderId="0" xfId="0" applyFont="1" applyAlignment="1">
      <alignment vertical="center"/>
    </xf>
    <xf numFmtId="0" fontId="5" fillId="0" borderId="3" xfId="0" applyFont="1" applyBorder="1" applyAlignment="1">
      <alignment vertical="center" wrapText="1"/>
    </xf>
    <xf numFmtId="0" fontId="8" fillId="0" borderId="0" xfId="0" applyFont="1" applyAlignment="1">
      <alignment vertical="center" wrapText="1"/>
    </xf>
    <xf numFmtId="0" fontId="5" fillId="0" borderId="8" xfId="0" applyFont="1" applyBorder="1" applyAlignment="1">
      <alignment vertical="center" wrapText="1"/>
    </xf>
    <xf numFmtId="0" fontId="2" fillId="0" borderId="0" xfId="0" applyFont="1" applyAlignment="1">
      <alignment vertical="center" wrapText="1"/>
    </xf>
    <xf numFmtId="0" fontId="5" fillId="0" borderId="6" xfId="0" applyFont="1" applyBorder="1" applyAlignment="1">
      <alignment horizontal="right" vertical="center" wrapText="1"/>
    </xf>
    <xf numFmtId="0" fontId="12" fillId="0" borderId="9" xfId="0" applyFont="1" applyBorder="1" applyAlignment="1">
      <alignment horizontal="right" vertical="center" wrapText="1"/>
    </xf>
    <xf numFmtId="0" fontId="12" fillId="0" borderId="9" xfId="0" applyFont="1" applyBorder="1" applyAlignment="1">
      <alignment horizontal="left" vertical="center" wrapText="1"/>
    </xf>
    <xf numFmtId="0" fontId="5" fillId="0" borderId="1" xfId="0" applyFont="1" applyBorder="1" applyAlignment="1">
      <alignment horizontal="right" vertical="center" wrapText="1"/>
    </xf>
    <xf numFmtId="0" fontId="5" fillId="0" borderId="3" xfId="0" applyFont="1" applyBorder="1" applyAlignment="1">
      <alignment horizontal="right" vertical="center" wrapText="1"/>
    </xf>
    <xf numFmtId="0" fontId="14" fillId="0" borderId="3" xfId="0" applyFont="1" applyBorder="1" applyAlignment="1">
      <alignment horizontal="right" vertical="center" wrapText="1"/>
    </xf>
    <xf numFmtId="0" fontId="5" fillId="0" borderId="3" xfId="0" applyFont="1" applyBorder="1" applyAlignment="1">
      <alignment horizontal="left" vertical="center" wrapText="1"/>
    </xf>
    <xf numFmtId="0" fontId="6" fillId="0" borderId="0" xfId="0" applyFont="1"/>
    <xf numFmtId="0" fontId="8" fillId="0" borderId="6" xfId="0" applyFont="1" applyBorder="1" applyAlignment="1">
      <alignment vertical="center"/>
    </xf>
    <xf numFmtId="0" fontId="8" fillId="0" borderId="1" xfId="0"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0" fontId="8" fillId="0" borderId="1" xfId="0" applyFont="1" applyBorder="1" applyAlignment="1">
      <alignment horizontal="left" vertical="center"/>
    </xf>
    <xf numFmtId="2" fontId="8" fillId="0" borderId="1" xfId="0" applyNumberFormat="1" applyFont="1" applyBorder="1" applyAlignment="1">
      <alignment vertical="center"/>
    </xf>
    <xf numFmtId="10" fontId="8" fillId="0" borderId="1" xfId="1" applyNumberFormat="1" applyFont="1" applyFill="1" applyBorder="1" applyAlignment="1" applyProtection="1">
      <alignment vertical="center"/>
    </xf>
    <xf numFmtId="0" fontId="8" fillId="0" borderId="10" xfId="0" applyFont="1" applyBorder="1" applyAlignment="1">
      <alignment vertical="center"/>
    </xf>
    <xf numFmtId="164" fontId="8" fillId="0" borderId="1" xfId="0" applyNumberFormat="1" applyFont="1" applyBorder="1" applyAlignment="1">
      <alignment vertical="center"/>
    </xf>
    <xf numFmtId="164" fontId="5" fillId="2" borderId="1" xfId="0" applyNumberFormat="1" applyFont="1" applyFill="1" applyBorder="1" applyAlignment="1" applyProtection="1">
      <alignment horizontal="center" vertical="center"/>
      <protection locked="0"/>
    </xf>
    <xf numFmtId="164" fontId="5" fillId="2" borderId="7" xfId="0" applyNumberFormat="1" applyFont="1" applyFill="1" applyBorder="1" applyAlignment="1" applyProtection="1">
      <alignment horizontal="center" vertical="center"/>
      <protection locked="0"/>
    </xf>
    <xf numFmtId="164" fontId="5" fillId="2" borderId="6" xfId="0" applyNumberFormat="1" applyFont="1" applyFill="1" applyBorder="1" applyAlignment="1" applyProtection="1">
      <alignment horizontal="center" vertical="center"/>
      <protection locked="0"/>
    </xf>
    <xf numFmtId="10" fontId="5" fillId="0" borderId="3" xfId="1" applyNumberFormat="1" applyFont="1" applyFill="1" applyBorder="1" applyAlignment="1" applyProtection="1">
      <alignment vertical="center"/>
    </xf>
    <xf numFmtId="164" fontId="5" fillId="2" borderId="4" xfId="0" applyNumberFormat="1" applyFont="1" applyFill="1" applyBorder="1" applyAlignment="1" applyProtection="1">
      <alignment horizontal="center" vertical="center"/>
      <protection locked="0"/>
    </xf>
    <xf numFmtId="164" fontId="5" fillId="2" borderId="5" xfId="0" applyNumberFormat="1" applyFont="1" applyFill="1" applyBorder="1" applyAlignment="1" applyProtection="1">
      <alignment horizontal="center" vertical="center"/>
      <protection locked="0"/>
    </xf>
    <xf numFmtId="164" fontId="5" fillId="0" borderId="6" xfId="0" applyNumberFormat="1" applyFont="1" applyBorder="1" applyAlignment="1">
      <alignment horizontal="center" vertical="center"/>
    </xf>
    <xf numFmtId="164" fontId="5" fillId="0" borderId="2" xfId="0" applyNumberFormat="1" applyFont="1" applyBorder="1" applyAlignment="1">
      <alignment horizontal="center" vertical="center"/>
    </xf>
    <xf numFmtId="164" fontId="5" fillId="0" borderId="4" xfId="0" applyNumberFormat="1" applyFont="1" applyBorder="1" applyAlignment="1">
      <alignment horizontal="center" vertical="center"/>
    </xf>
    <xf numFmtId="164" fontId="4" fillId="0" borderId="4" xfId="0" applyNumberFormat="1" applyFont="1" applyBorder="1" applyAlignment="1">
      <alignment horizontal="center" vertical="center"/>
    </xf>
    <xf numFmtId="2" fontId="5" fillId="2" borderId="6" xfId="0" applyNumberFormat="1" applyFont="1" applyFill="1" applyBorder="1" applyAlignment="1" applyProtection="1">
      <alignment horizontal="center" vertical="center"/>
      <protection locked="0"/>
    </xf>
    <xf numFmtId="2" fontId="5" fillId="2" borderId="1" xfId="0" applyNumberFormat="1" applyFont="1" applyFill="1" applyBorder="1" applyAlignment="1" applyProtection="1">
      <alignment horizontal="center" vertical="center"/>
      <protection locked="0"/>
    </xf>
    <xf numFmtId="0" fontId="4" fillId="0" borderId="11" xfId="0" applyFont="1" applyBorder="1" applyAlignment="1">
      <alignment vertical="center" wrapText="1"/>
    </xf>
    <xf numFmtId="0" fontId="4" fillId="0" borderId="2" xfId="0" applyFont="1" applyBorder="1" applyAlignment="1">
      <alignment vertical="center" wrapText="1"/>
    </xf>
    <xf numFmtId="0" fontId="10" fillId="0" borderId="10" xfId="0" applyFont="1" applyBorder="1" applyAlignment="1">
      <alignment horizontal="left" vertical="center"/>
    </xf>
    <xf numFmtId="0" fontId="10" fillId="0" borderId="4" xfId="0" applyFont="1" applyBorder="1" applyAlignment="1">
      <alignment horizontal="left" vertical="center"/>
    </xf>
    <xf numFmtId="0" fontId="11" fillId="0" borderId="11" xfId="0" applyFont="1" applyBorder="1" applyAlignment="1">
      <alignment horizontal="left" vertical="center"/>
    </xf>
    <xf numFmtId="0" fontId="11" fillId="0" borderId="2" xfId="0" applyFont="1" applyBorder="1" applyAlignment="1">
      <alignment horizontal="left"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FB749-8F81-45FD-BC52-3A65AE9002C7}">
  <dimension ref="A1:C33"/>
  <sheetViews>
    <sheetView tabSelected="1" zoomScale="70" zoomScaleNormal="70" workbookViewId="0">
      <selection activeCell="C6" sqref="C6"/>
    </sheetView>
  </sheetViews>
  <sheetFormatPr defaultColWidth="9.140625" defaultRowHeight="16.5" x14ac:dyDescent="0.25"/>
  <cols>
    <col min="1" max="1" width="69.5703125" style="22" customWidth="1"/>
    <col min="2" max="2" width="17.28515625" style="22" customWidth="1"/>
    <col min="3" max="3" width="97.42578125" style="3" customWidth="1"/>
  </cols>
  <sheetData>
    <row r="1" spans="1:3" ht="33.75" thickBot="1" x14ac:dyDescent="0.3">
      <c r="A1" s="1" t="s">
        <v>0</v>
      </c>
      <c r="B1" s="32"/>
      <c r="C1" s="2" t="s">
        <v>1</v>
      </c>
    </row>
    <row r="2" spans="1:3" ht="33" customHeight="1" thickBot="1" x14ac:dyDescent="0.3">
      <c r="A2" s="44" t="s">
        <v>2</v>
      </c>
      <c r="B2" s="45"/>
    </row>
    <row r="3" spans="1:3" ht="33.75" thickBot="1" x14ac:dyDescent="0.3">
      <c r="A3" s="5" t="s">
        <v>3</v>
      </c>
      <c r="B3" s="33"/>
      <c r="C3" s="6" t="s">
        <v>4</v>
      </c>
    </row>
    <row r="4" spans="1:3" ht="82.5" x14ac:dyDescent="0.25">
      <c r="A4" s="7" t="s">
        <v>5</v>
      </c>
      <c r="B4" s="34"/>
      <c r="C4" s="8" t="s">
        <v>6</v>
      </c>
    </row>
    <row r="5" spans="1:3" ht="17.25" thickBot="1" x14ac:dyDescent="0.3">
      <c r="A5" s="9" t="s">
        <v>7</v>
      </c>
      <c r="B5" s="35" t="str">
        <f>IF(B4="","",ROUND(B4/$B$11,4))</f>
        <v/>
      </c>
      <c r="C5" s="10"/>
    </row>
    <row r="6" spans="1:3" ht="50.25" thickBot="1" x14ac:dyDescent="0.3">
      <c r="A6" s="11" t="s">
        <v>8</v>
      </c>
      <c r="B6" s="36"/>
      <c r="C6" s="12" t="s">
        <v>9</v>
      </c>
    </row>
    <row r="7" spans="1:3" ht="17.25" thickBot="1" x14ac:dyDescent="0.3">
      <c r="A7" s="11" t="s">
        <v>10</v>
      </c>
      <c r="B7" s="36"/>
      <c r="C7" s="2" t="s">
        <v>11</v>
      </c>
    </row>
    <row r="8" spans="1:3" ht="17.25" thickBot="1" x14ac:dyDescent="0.3">
      <c r="A8" s="13" t="s">
        <v>12</v>
      </c>
      <c r="B8" s="37"/>
      <c r="C8" s="2" t="s">
        <v>11</v>
      </c>
    </row>
    <row r="9" spans="1:3" x14ac:dyDescent="0.25">
      <c r="A9" s="7" t="s">
        <v>13</v>
      </c>
      <c r="B9" s="34"/>
      <c r="C9" s="2" t="s">
        <v>11</v>
      </c>
    </row>
    <row r="10" spans="1:3" ht="35.25" customHeight="1" thickBot="1" x14ac:dyDescent="0.3">
      <c r="A10" s="9" t="s">
        <v>7</v>
      </c>
      <c r="B10" s="35" t="str">
        <f>IF(B9="","",ROUND(B9/$B$11,4))</f>
        <v/>
      </c>
      <c r="C10" s="14" t="str">
        <f>IF(B10="","",IF(B10&lt;=0.03,"","Projekta vadības attiecināmās izmaksas nedrīkst pārsniegt 3% no Attiecināmās izmaksas KOPĀ. Izmaksu daļa, kas pārsniedz 3% ir klasificējama kā neattiecināmās izmaksas"))</f>
        <v/>
      </c>
    </row>
    <row r="11" spans="1:3" ht="17.25" thickBot="1" x14ac:dyDescent="0.3">
      <c r="A11" s="15" t="s">
        <v>14</v>
      </c>
      <c r="B11" s="38">
        <f>SUM(B3:B4,B6:B9)</f>
        <v>0</v>
      </c>
      <c r="C11" s="14"/>
    </row>
    <row r="12" spans="1:3" ht="74.25" thickBot="1" x14ac:dyDescent="0.3">
      <c r="A12" s="16" t="s">
        <v>15</v>
      </c>
      <c r="B12" s="38">
        <f>B11*0.49</f>
        <v>0</v>
      </c>
      <c r="C12" s="2" t="s">
        <v>16</v>
      </c>
    </row>
    <row r="13" spans="1:3" ht="17.25" thickBot="1" x14ac:dyDescent="0.3">
      <c r="A13" s="7" t="s">
        <v>17</v>
      </c>
      <c r="B13" s="34"/>
      <c r="C13" s="2" t="s">
        <v>18</v>
      </c>
    </row>
    <row r="14" spans="1:3" ht="83.25" thickBot="1" x14ac:dyDescent="0.3">
      <c r="A14" s="9" t="s">
        <v>19</v>
      </c>
      <c r="B14" s="38" t="str">
        <f>IF(AND(B13="",B6=""),"",IF((B6+B13)*0.49&lt;10000,(B6+B13)*0.49,10000))</f>
        <v/>
      </c>
      <c r="C14" s="2" t="s">
        <v>20</v>
      </c>
    </row>
    <row r="15" spans="1:3" ht="50.25" thickBot="1" x14ac:dyDescent="0.3">
      <c r="A15" s="17" t="s">
        <v>21</v>
      </c>
      <c r="B15" s="34"/>
      <c r="C15" s="2" t="s">
        <v>22</v>
      </c>
    </row>
    <row r="16" spans="1:3" ht="33.75" thickBot="1" x14ac:dyDescent="0.3">
      <c r="A16" s="18" t="s">
        <v>23</v>
      </c>
      <c r="B16" s="39">
        <f>IF(B11="","",IF(B15&gt;B14,"",B11*0.49+B15))</f>
        <v>0</v>
      </c>
      <c r="C16" s="2" t="s">
        <v>24</v>
      </c>
    </row>
    <row r="17" spans="1:3" ht="52.5" customHeight="1" thickBot="1" x14ac:dyDescent="0.3">
      <c r="A17" s="19" t="s">
        <v>25</v>
      </c>
      <c r="B17" s="40" t="str">
        <f>IF(B18&lt;B16,B16-B18,"")</f>
        <v/>
      </c>
      <c r="C17" s="14" t="str">
        <f>IF(B17="","","Plānotās kapitāla atlaides apjoms nevar tikt noteikts lielāks kā Sākotnējā atzinumā noteiktais maksimālās kapitāla atlaides apjoms. Summa pozīcijā Pārsniegts rezervētās kapitāla atlaides apjoms klasificējama kā neattiecināmās izmaksas. ")</f>
        <v/>
      </c>
    </row>
    <row r="18" spans="1:3" ht="18.75" thickBot="1" x14ac:dyDescent="0.3">
      <c r="A18" s="20" t="s">
        <v>26</v>
      </c>
      <c r="B18" s="41">
        <f>IF(B16="","",IF(B16&lt;B1,B16,B1))</f>
        <v>0</v>
      </c>
    </row>
    <row r="19" spans="1:3" ht="33.75" thickBot="1" x14ac:dyDescent="0.3">
      <c r="A19" s="21" t="s">
        <v>27</v>
      </c>
      <c r="B19" s="32"/>
      <c r="C19" s="2" t="s">
        <v>28</v>
      </c>
    </row>
    <row r="20" spans="1:3" ht="17.25" thickBot="1" x14ac:dyDescent="0.3"/>
    <row r="21" spans="1:3" s="4" customFormat="1" ht="17.25" thickBot="1" x14ac:dyDescent="0.35">
      <c r="A21" s="48" t="s">
        <v>29</v>
      </c>
      <c r="B21" s="49"/>
    </row>
    <row r="22" spans="1:3" s="4" customFormat="1" ht="17.25" thickBot="1" x14ac:dyDescent="0.35">
      <c r="A22" s="23" t="s">
        <v>30</v>
      </c>
      <c r="B22" s="42"/>
      <c r="C22" s="12" t="s">
        <v>31</v>
      </c>
    </row>
    <row r="23" spans="1:3" s="4" customFormat="1" ht="17.25" thickBot="1" x14ac:dyDescent="0.35">
      <c r="A23" s="24" t="s">
        <v>32</v>
      </c>
      <c r="B23" s="42"/>
      <c r="C23" s="12" t="s">
        <v>31</v>
      </c>
    </row>
    <row r="24" spans="1:3" s="4" customFormat="1" ht="17.25" thickBot="1" x14ac:dyDescent="0.35">
      <c r="A24" s="25" t="s">
        <v>33</v>
      </c>
      <c r="B24" s="43"/>
      <c r="C24" s="26" t="s">
        <v>34</v>
      </c>
    </row>
    <row r="25" spans="1:3" s="4" customFormat="1" ht="17.25" thickBot="1" x14ac:dyDescent="0.35">
      <c r="A25" s="46" t="s">
        <v>35</v>
      </c>
      <c r="B25" s="47"/>
    </row>
    <row r="26" spans="1:3" s="4" customFormat="1" ht="17.25" thickBot="1" x14ac:dyDescent="0.35">
      <c r="A26" s="27" t="s">
        <v>36</v>
      </c>
      <c r="B26" s="28" t="str">
        <f>IF(OR(B22="",B23="",B24=""),"",ROUND((B22*0.001-B23*0.001)*B24,2))</f>
        <v/>
      </c>
    </row>
    <row r="27" spans="1:3" s="4" customFormat="1" ht="35.25" customHeight="1" thickBot="1" x14ac:dyDescent="0.35">
      <c r="A27" s="24" t="s">
        <v>37</v>
      </c>
      <c r="B27" s="29" t="str">
        <f>IF(OR(B22="",B23=""),"",(B22-B23)/B22)</f>
        <v/>
      </c>
      <c r="C27" s="14" t="str">
        <f>IF(B28="","",IF(B28&lt;0.3,"Projekta mērķis ir sasniegt vismaz 30% ietaupījumu no daudzdzīvokļu mājas primārās enerģijas patēriņa pirms projekta uzsākšanas",""))</f>
        <v/>
      </c>
    </row>
    <row r="28" spans="1:3" s="4" customFormat="1" ht="35.25" customHeight="1" thickBot="1" x14ac:dyDescent="0.35">
      <c r="A28" s="30" t="s">
        <v>38</v>
      </c>
      <c r="B28" s="31" t="str">
        <f>IF(B26="","",B11/B26)</f>
        <v/>
      </c>
      <c r="C28" s="14" t="str">
        <f>IF(B28="","",IF(B28&gt;5000,"Maksimālā attiecināmo izmaksu summa uz vienu ietaupīto mWh/gadā projektā ir 5000 EUR. Izmaksu daļa, kas pārsniedz 5000 EUR klasificējama kā neattiecināmās izmaksas",""))</f>
        <v/>
      </c>
    </row>
    <row r="32" spans="1:3" x14ac:dyDescent="0.25">
      <c r="C32" s="2"/>
    </row>
    <row r="33" spans="3:3" x14ac:dyDescent="0.25">
      <c r="C33" s="2"/>
    </row>
  </sheetData>
  <sheetProtection sheet="1" objects="1" scenarios="1"/>
  <mergeCells count="3">
    <mergeCell ref="A2:B2"/>
    <mergeCell ref="A25:B25"/>
    <mergeCell ref="A21:B2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6F5F35A982AAA94C8920B7B6109CEFAA" ma:contentTypeVersion="6" ma:contentTypeDescription="Izveidot jaunu dokumentu." ma:contentTypeScope="" ma:versionID="a0bfa13338dabdc7e4cb0eda02a7aeb0">
  <xsd:schema xmlns:xsd="http://www.w3.org/2001/XMLSchema" xmlns:xs="http://www.w3.org/2001/XMLSchema" xmlns:p="http://schemas.microsoft.com/office/2006/metadata/properties" xmlns:ns2="123c74fc-5732-4eeb-8864-aaacbc0028ee" xmlns:ns3="4e93ec4e-506a-41d2-9951-55e983c361d3" targetNamespace="http://schemas.microsoft.com/office/2006/metadata/properties" ma:root="true" ma:fieldsID="b2e8d9e9e39e3bb872787af0b20824b0" ns2:_="" ns3:_="">
    <xsd:import namespace="123c74fc-5732-4eeb-8864-aaacbc0028ee"/>
    <xsd:import namespace="4e93ec4e-506a-41d2-9951-55e983c361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74fc-5732-4eeb-8864-aaacbc002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93ec4e-506a-41d2-9951-55e983c361d3"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569FB9-A118-438E-A9C8-0E93C7AE260A}">
  <ds:schemaRefs>
    <ds:schemaRef ds:uri="http://schemas.microsoft.com/sharepoint/v3/contenttype/forms"/>
  </ds:schemaRefs>
</ds:datastoreItem>
</file>

<file path=customXml/itemProps2.xml><?xml version="1.0" encoding="utf-8"?>
<ds:datastoreItem xmlns:ds="http://schemas.openxmlformats.org/officeDocument/2006/customXml" ds:itemID="{B5CD3820-EBFF-4904-85BB-CD95CE14FFD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F0AE8DB-CBFB-4406-899B-EC3902E47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74fc-5732-4eeb-8864-aaacbc0028ee"/>
    <ds:schemaRef ds:uri="4e93ec4e-506a-41d2-9951-55e983c36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Kalkulators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Zane Kaula</dc:creator>
  <cp:keywords/>
  <dc:description/>
  <cp:lastModifiedBy>Dace Šāvēja</cp:lastModifiedBy>
  <cp:revision/>
  <dcterms:created xsi:type="dcterms:W3CDTF">2022-09-29T09:40:14Z</dcterms:created>
  <dcterms:modified xsi:type="dcterms:W3CDTF">2024-07-22T07:47:05Z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0x0101006F5F35A982AAA94C8920B7B6109CEFAA</vt:lpwstr>
  </property>
</Properties>
</file>