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tumcloud-my.sharepoint.com/personal/zane_kaula_altum_lv/Documents/Desktop/"/>
    </mc:Choice>
  </mc:AlternateContent>
  <xr:revisionPtr revIDLastSave="0" documentId="8_{FDF82E85-BD6E-4F7C-A3A6-82AA778455AC}" xr6:coauthVersionLast="47" xr6:coauthVersionMax="47" xr10:uidLastSave="{00000000-0000-0000-0000-000000000000}"/>
  <workbookProtection workbookAlgorithmName="SHA-512" workbookHashValue="PArEarbb/SShhWiwpoavhEGsg8al52asqlSuUajD6uXbebp7eFvA514XbcDSKN8X/+OJ1g+DiMKBluDM9yUsjQ==" workbookSaltValue="isDVPn3rYrIJFRHpGVbqBw==" workbookSpinCount="100000" lockStructure="1"/>
  <bookViews>
    <workbookView xWindow="-120" yWindow="-120" windowWidth="29040" windowHeight="15720" xr2:uid="{C98D94DE-6B69-435B-990D-1D80058345E9}"/>
  </bookViews>
  <sheets>
    <sheet name="DME3 Kalkulato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" i="1" l="1"/>
  <c r="M24" i="1" s="1"/>
  <c r="M11" i="1"/>
  <c r="M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Mārtiņš Baika</author>
  </authors>
  <commentList>
    <comment ref="M8" authorId="0" shapeId="0" xr:uid="{6F515F49-998B-489D-801E-BC2A0ECFD088}">
      <text>
        <r>
          <rPr>
            <b/>
            <sz val="9"/>
            <color indexed="81"/>
            <rFont val="Tahoma"/>
            <family val="2"/>
            <charset val="186"/>
          </rPr>
          <t>Maksimālais aizdevuma apmērs projekta īstenošanai ir 7 000 000 EUR</t>
        </r>
      </text>
    </comment>
    <comment ref="M17" authorId="0" shapeId="0" xr:uid="{FE755061-E01F-4FD3-BD21-D72E6D8851D0}">
      <text>
        <r>
          <rPr>
            <b/>
            <sz val="9"/>
            <color indexed="81"/>
            <rFont val="Tahoma"/>
            <family val="2"/>
            <charset val="186"/>
          </rPr>
          <t>Aizdevuma minimālais termiņš ir 120 mēneši un  maksimālais termiņš nevar pārsniegt 240 mēnešus.</t>
        </r>
      </text>
    </comment>
  </commentList>
</comments>
</file>

<file path=xl/sharedStrings.xml><?xml version="1.0" encoding="utf-8"?>
<sst xmlns="http://schemas.openxmlformats.org/spreadsheetml/2006/main" count="28" uniqueCount="25">
  <si>
    <t>DME3 programmas AIZDEVUMA KALKULATORS</t>
  </si>
  <si>
    <t>I Informācija par plānoto projektu</t>
  </si>
  <si>
    <t>Plānotais aizdevuma apmērs</t>
  </si>
  <si>
    <t>EUR</t>
  </si>
  <si>
    <t>Dzīvojamās mājas dzīvojamā platība (dzīvokļu kopējā platība)</t>
  </si>
  <si>
    <r>
      <t>m</t>
    </r>
    <r>
      <rPr>
        <b/>
        <vertAlign val="superscript"/>
        <sz val="11"/>
        <rFont val="Calibri"/>
        <family val="2"/>
        <charset val="186"/>
        <scheme val="minor"/>
      </rPr>
      <t>2</t>
    </r>
  </si>
  <si>
    <t>Plānotā aizdevuma kopsumma uz dzīvojamās mājas dzīvojamo platību</t>
  </si>
  <si>
    <r>
      <t>EUR/m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</si>
  <si>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t>II Plānotā aizdevuma nosacījumi</t>
  </si>
  <si>
    <t>Nr.</t>
  </si>
  <si>
    <t>Nosaukums</t>
  </si>
  <si>
    <t>Mērvienība</t>
  </si>
  <si>
    <t>Altum Aizdevums</t>
  </si>
  <si>
    <t>Aizdevuma procentu likme gadā</t>
  </si>
  <si>
    <t>%</t>
  </si>
  <si>
    <t xml:space="preserve">Aizdevuma termiņš </t>
  </si>
  <si>
    <t>mēneši</t>
  </si>
  <si>
    <t>Pamatsummas brīvdienas</t>
  </si>
  <si>
    <t>Komisijas maksa par aizdevuma rezervēšanu</t>
  </si>
  <si>
    <t>gadā</t>
  </si>
  <si>
    <t>Aizdevuma apkalpošanas maksa</t>
  </si>
  <si>
    <t>mēnesī</t>
  </si>
  <si>
    <t>Provizoriskais ikmēneša pamatsummas un procentu maksājumu, un aizdevuma apkalpošanas maksas apmērs (vidēji)</t>
  </si>
  <si>
    <t>Provizoriskais ikmēneša pamatsummas un procentu maksājumu, un aizdevuma apkalpošanas maksas apmērs (vidēji) uz vienu ēkas dzīvojamās platības kvadrātmetru</t>
  </si>
  <si>
    <t>1. versija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</si>
</sst>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\-&quot;€&quot;\ #,##0.00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6"/>
      <color rgb="FF003B85"/>
      <name val="Calibri"/>
      <family val="2"/>
      <charset val="186"/>
      <scheme val="minor"/>
    </font>
    <font>
      <b/>
      <sz val="14"/>
      <color rgb="FF003B85"/>
      <name val="Calibri"/>
      <family val="2"/>
      <charset val="186"/>
      <scheme val="minor"/>
    </font>
    <font>
      <sz val="11"/>
      <color rgb="FF003B85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i/>
      <sz val="11"/>
      <color theme="0" tint="-0.49998474074526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vertAlign val="superscript"/>
      <sz val="11"/>
      <name val="Calibri"/>
      <family val="2"/>
      <charset val="186"/>
      <scheme val="minor"/>
    </font>
    <font>
      <sz val="11"/>
      <color rgb="FF7030A0"/>
      <name val="Calibri"/>
      <family val="2"/>
      <charset val="186"/>
      <scheme val="minor"/>
    </font>
    <font>
      <vertAlign val="superscript"/>
      <sz val="11"/>
      <color theme="1"/>
      <name val="Calibri"/>
      <family val="2"/>
      <charset val="186"/>
      <scheme val="minor"/>
    </font>
    <font>
      <b/>
      <sz val="11"/>
      <color rgb="FF003B85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9"/>
      <color rgb="FF003B85"/>
      <name val="Calibri"/>
      <family val="2"/>
      <charset val="186"/>
      <scheme val="minor"/>
    </font>
    <font>
      <b/>
      <sz val="9"/>
      <color rgb="FF003B85"/>
      <name val="Calibri"/>
      <family val="2"/>
      <charset val="186"/>
      <scheme val="minor"/>
    </font>
    <font>
      <i/>
      <sz val="11"/>
      <color theme="3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9"/>
      <color indexed="81"/>
      <name val="Tahom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00ACC8"/>
      </bottom>
      <diagonal/>
    </border>
    <border>
      <left/>
      <right/>
      <top style="medium">
        <color rgb="FF00ACC8"/>
      </top>
      <bottom/>
      <diagonal/>
    </border>
    <border>
      <left style="thin">
        <color rgb="FF003B85"/>
      </left>
      <right style="thin">
        <color rgb="FF003B85"/>
      </right>
      <top style="thin">
        <color rgb="FF003B85"/>
      </top>
      <bottom style="thin">
        <color rgb="FF003B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B85"/>
      </left>
      <right style="thin">
        <color rgb="FF003B85"/>
      </right>
      <top style="thin">
        <color rgb="FF003B85"/>
      </top>
      <bottom/>
      <diagonal/>
    </border>
    <border>
      <left style="thin">
        <color rgb="FF003B85"/>
      </left>
      <right/>
      <top style="thin">
        <color rgb="FF003B85"/>
      </top>
      <bottom/>
      <diagonal/>
    </border>
    <border>
      <left/>
      <right/>
      <top style="thin">
        <color rgb="FF003B85"/>
      </top>
      <bottom/>
      <diagonal/>
    </border>
    <border>
      <left/>
      <right style="thin">
        <color rgb="FF003B85"/>
      </right>
      <top style="thin">
        <color rgb="FF003B85"/>
      </top>
      <bottom/>
      <diagonal/>
    </border>
    <border>
      <left style="thin">
        <color rgb="FF003B85"/>
      </left>
      <right style="thin">
        <color rgb="FF003B85"/>
      </right>
      <top/>
      <bottom/>
      <diagonal/>
    </border>
    <border>
      <left style="thin">
        <color rgb="FF003B85"/>
      </left>
      <right/>
      <top/>
      <bottom style="thin">
        <color rgb="FF003B85"/>
      </bottom>
      <diagonal/>
    </border>
    <border>
      <left/>
      <right/>
      <top/>
      <bottom style="thin">
        <color rgb="FF003B85"/>
      </bottom>
      <diagonal/>
    </border>
    <border>
      <left/>
      <right style="thin">
        <color rgb="FF003B85"/>
      </right>
      <top/>
      <bottom style="thin">
        <color rgb="FF003B85"/>
      </bottom>
      <diagonal/>
    </border>
    <border>
      <left style="thin">
        <color rgb="FF003B85"/>
      </left>
      <right/>
      <top/>
      <bottom/>
      <diagonal/>
    </border>
    <border>
      <left style="thin">
        <color rgb="FF003B85"/>
      </left>
      <right/>
      <top style="thin">
        <color rgb="FF003B85"/>
      </top>
      <bottom style="thin">
        <color rgb="FF003B85"/>
      </bottom>
      <diagonal/>
    </border>
    <border>
      <left/>
      <right/>
      <top style="thin">
        <color rgb="FF003B85"/>
      </top>
      <bottom style="thin">
        <color rgb="FF003B85"/>
      </bottom>
      <diagonal/>
    </border>
    <border>
      <left/>
      <right style="thin">
        <color rgb="FF003B85"/>
      </right>
      <top style="thin">
        <color rgb="FF003B85"/>
      </top>
      <bottom style="thin">
        <color rgb="FF003B85"/>
      </bottom>
      <diagonal/>
    </border>
  </borders>
  <cellStyleXfs count="1">
    <xf numFmtId="0" fontId="0" fillId="0" borderId="0"/>
  </cellStyleXfs>
  <cellXfs count="54">
    <xf numFmtId="0" fontId="0" fillId="0" borderId="0" xfId="0"/>
    <xf numFmtId="4" fontId="0" fillId="2" borderId="3" xfId="0" applyNumberFormat="1" applyFill="1" applyBorder="1" applyAlignment="1" applyProtection="1">
      <alignment vertical="center"/>
      <protection locked="0"/>
    </xf>
    <xf numFmtId="4" fontId="0" fillId="2" borderId="4" xfId="0" applyNumberFormat="1" applyFill="1" applyBorder="1" applyAlignment="1" applyProtection="1">
      <alignment vertical="center"/>
      <protection locked="0"/>
    </xf>
    <xf numFmtId="4" fontId="2" fillId="2" borderId="0" xfId="0" applyNumberFormat="1" applyFont="1" applyFill="1" applyAlignment="1" applyProtection="1">
      <alignment vertical="center"/>
      <protection hidden="1"/>
    </xf>
    <xf numFmtId="3" fontId="0" fillId="2" borderId="4" xfId="0" applyNumberFormat="1" applyFill="1" applyBorder="1" applyAlignment="1" applyProtection="1">
      <alignment vertical="center"/>
      <protection locked="0"/>
    </xf>
    <xf numFmtId="4" fontId="8" fillId="2" borderId="0" xfId="0" applyNumberFormat="1" applyFont="1" applyFill="1" applyAlignment="1" applyProtection="1">
      <alignment vertical="center"/>
      <protection hidden="1"/>
    </xf>
    <xf numFmtId="3" fontId="2" fillId="2" borderId="0" xfId="0" applyNumberFormat="1" applyFont="1" applyFill="1" applyAlignment="1" applyProtection="1">
      <alignment vertical="center"/>
      <protection hidden="1"/>
    </xf>
    <xf numFmtId="14" fontId="15" fillId="2" borderId="7" xfId="0" applyNumberFormat="1" applyFont="1" applyFill="1" applyBorder="1" applyAlignment="1" applyProtection="1">
      <alignment horizontal="right" vertical="center"/>
      <protection hidden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2" xfId="0" applyFill="1" applyBorder="1" applyAlignment="1">
      <alignment vertical="top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7" fillId="2" borderId="0" xfId="0" applyFont="1" applyFill="1" applyAlignment="1">
      <alignment vertical="top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right" vertical="top"/>
    </xf>
    <xf numFmtId="0" fontId="0" fillId="2" borderId="0" xfId="0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0" fillId="2" borderId="0" xfId="0" applyFill="1"/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14" xfId="0" applyFill="1" applyBorder="1" applyAlignment="1">
      <alignment horizontal="right" vertical="center"/>
    </xf>
    <xf numFmtId="10" fontId="0" fillId="2" borderId="4" xfId="0" applyNumberFormat="1" applyFill="1" applyBorder="1" applyAlignment="1">
      <alignment vertical="center"/>
    </xf>
    <xf numFmtId="8" fontId="0" fillId="2" borderId="0" xfId="0" applyNumberFormat="1" applyFill="1" applyAlignment="1">
      <alignment vertical="center"/>
    </xf>
    <xf numFmtId="0" fontId="2" fillId="2" borderId="0" xfId="0" applyFont="1" applyFill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14" fillId="2" borderId="7" xfId="0" applyFont="1" applyFill="1" applyBorder="1" applyAlignment="1">
      <alignment vertical="center"/>
    </xf>
    <xf numFmtId="0" fontId="15" fillId="2" borderId="7" xfId="0" applyFont="1" applyFill="1" applyBorder="1" applyAlignment="1">
      <alignment horizontal="right" vertical="center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4" fontId="0" fillId="2" borderId="4" xfId="0" applyNumberFormat="1" applyFill="1" applyBorder="1" applyAlignment="1">
      <alignment vertical="center"/>
    </xf>
    <xf numFmtId="0" fontId="12" fillId="3" borderId="6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2" fillId="2" borderId="0" xfId="0" applyFont="1" applyFill="1" applyAlignment="1">
      <alignment horizontal="right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27216</xdr:colOff>
      <xdr:row>0</xdr:row>
      <xdr:rowOff>27215</xdr:rowOff>
    </xdr:from>
    <xdr:to>
      <xdr:col>7</xdr:col>
      <xdr:colOff>314345</xdr:colOff>
      <xdr:row>4</xdr:row>
      <xdr:rowOff>393806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DCA122-DAF3-4224-8C40-82C5DFBB6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6" y="27215"/>
          <a:ext cx="2164915" cy="1210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0F4D9-2C8F-425D-BD02-4014EB40D291}">
  <dimension ref="A1:O136"/>
  <sheetViews>
    <sheetView tabSelected="1" zoomScaleNormal="100" workbookViewId="0">
      <selection activeCell="U11" sqref="U11"/>
    </sheetView>
  </sheetViews>
  <sheetFormatPr defaultColWidth="9.140625" defaultRowHeight="15" x14ac:dyDescent="0.25"/>
  <cols>
    <col min="1" max="1" width="2.42578125" style="9" customWidth="1"/>
    <col min="2" max="7" width="4.28515625" style="9" customWidth="1"/>
    <col min="8" max="10" width="22.7109375" style="9" customWidth="1"/>
    <col min="11" max="11" width="15.28515625" style="9" customWidth="1"/>
    <col min="12" max="13" width="12.85546875" style="9" customWidth="1"/>
    <col min="14" max="14" width="13.140625" style="9" customWidth="1"/>
    <col min="15" max="15" width="15" style="9" customWidth="1"/>
    <col min="16" max="16375" width="9.140625" style="9"/>
    <col min="16376" max="16384" width="35.42578125" style="9" customWidth="1"/>
  </cols>
  <sheetData>
    <row r="1" spans="1:1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 ht="2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0" t="s">
        <v>0</v>
      </c>
    </row>
    <row r="3" spans="1:15" ht="1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5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5" ht="71.2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5" ht="20.25" customHeight="1" thickBot="1" x14ac:dyDescent="0.3">
      <c r="A6" s="11" t="s">
        <v>1</v>
      </c>
      <c r="B6" s="12"/>
      <c r="C6" s="12"/>
      <c r="D6" s="12"/>
      <c r="E6" s="12"/>
      <c r="F6" s="12"/>
      <c r="G6" s="11"/>
      <c r="H6" s="11"/>
      <c r="I6" s="11"/>
      <c r="J6" s="11"/>
      <c r="K6" s="13"/>
      <c r="L6" s="13"/>
      <c r="M6" s="13"/>
      <c r="N6" s="13"/>
    </row>
    <row r="7" spans="1:15" ht="14.25" customHeight="1" x14ac:dyDescent="0.25">
      <c r="A7" s="8"/>
      <c r="B7" s="14"/>
      <c r="C7" s="14"/>
      <c r="D7" s="14"/>
      <c r="E7" s="14"/>
      <c r="F7" s="14"/>
      <c r="G7" s="14"/>
      <c r="H7" s="14"/>
      <c r="I7" s="14"/>
      <c r="J7" s="14"/>
      <c r="K7" s="8"/>
      <c r="L7" s="8"/>
      <c r="M7" s="8"/>
      <c r="N7" s="15"/>
    </row>
    <row r="8" spans="1:15" ht="20.25" customHeight="1" x14ac:dyDescent="0.25">
      <c r="A8" s="8"/>
      <c r="B8" s="16"/>
      <c r="C8" s="16"/>
      <c r="D8" s="16"/>
      <c r="E8" s="16"/>
      <c r="F8" s="16"/>
      <c r="G8" s="16"/>
      <c r="H8" s="16"/>
      <c r="I8" s="16"/>
      <c r="J8" s="16"/>
      <c r="K8" s="17" t="s">
        <v>2</v>
      </c>
      <c r="L8" s="17" t="s">
        <v>3</v>
      </c>
      <c r="M8" s="1"/>
      <c r="N8" s="18"/>
    </row>
    <row r="9" spans="1:15" ht="26.25" customHeight="1" x14ac:dyDescent="0.25">
      <c r="A9" s="8"/>
      <c r="B9" s="19"/>
      <c r="C9" s="19"/>
      <c r="D9" s="19"/>
      <c r="E9" s="19"/>
      <c r="F9" s="19"/>
      <c r="G9" s="19"/>
      <c r="H9" s="19"/>
      <c r="I9" s="19"/>
      <c r="J9" s="19"/>
      <c r="K9" s="17"/>
      <c r="L9" s="17"/>
      <c r="M9" s="20" t="str">
        <f>IF(M8&gt;3750000,"Neatbilst, programmas nosacījumiem. Aizdevuma apmērs nedrīkst pārsniegt 3 750 000 EUR","")</f>
        <v/>
      </c>
      <c r="N9" s="18"/>
    </row>
    <row r="10" spans="1:15" ht="17.25" x14ac:dyDescent="0.25">
      <c r="A10" s="8"/>
      <c r="B10" s="21"/>
      <c r="D10" s="22"/>
      <c r="E10" s="22"/>
      <c r="F10" s="22"/>
      <c r="G10" s="22"/>
      <c r="H10" s="22"/>
      <c r="I10" s="22"/>
      <c r="J10" s="22"/>
      <c r="K10" s="22" t="s">
        <v>4</v>
      </c>
      <c r="L10" s="22" t="s">
        <v>5</v>
      </c>
      <c r="M10" s="2"/>
      <c r="N10" s="23"/>
      <c r="O10" s="24"/>
    </row>
    <row r="11" spans="1:15" ht="17.25" x14ac:dyDescent="0.25">
      <c r="A11" s="8"/>
      <c r="B11" s="19"/>
      <c r="C11" s="19"/>
      <c r="D11" s="19"/>
      <c r="E11" s="19"/>
      <c r="F11" s="19"/>
      <c r="G11" s="19"/>
      <c r="H11" s="19"/>
      <c r="I11" s="19"/>
      <c r="J11" s="19"/>
      <c r="K11" s="17" t="s">
        <v>6</v>
      </c>
      <c r="L11" s="17" t="s">
        <v>7</v>
      </c>
      <c r="M11" s="3">
        <f>IFERROR(M8/M10,0)</f>
        <v>0</v>
      </c>
      <c r="N11" s="23"/>
    </row>
    <row r="12" spans="1:15" ht="19.5" thickBot="1" x14ac:dyDescent="0.3">
      <c r="A12" s="11" t="s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5" ht="5.25" customHeight="1" x14ac:dyDescent="0.25">
      <c r="A13" s="8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25"/>
      <c r="N13" s="14"/>
    </row>
    <row r="14" spans="1:15" ht="15.75" customHeight="1" x14ac:dyDescent="0.25">
      <c r="A14" s="8"/>
      <c r="B14" s="47" t="s">
        <v>9</v>
      </c>
      <c r="C14" s="37" t="s">
        <v>10</v>
      </c>
      <c r="D14" s="49"/>
      <c r="E14" s="49"/>
      <c r="F14" s="49"/>
      <c r="G14" s="49"/>
      <c r="H14" s="49"/>
      <c r="I14" s="49"/>
      <c r="J14" s="49"/>
      <c r="K14" s="50"/>
      <c r="L14" s="37" t="s">
        <v>11</v>
      </c>
      <c r="M14" s="39" t="s">
        <v>12</v>
      </c>
      <c r="N14" s="8"/>
    </row>
    <row r="15" spans="1:15" x14ac:dyDescent="0.25">
      <c r="A15" s="8"/>
      <c r="B15" s="48"/>
      <c r="C15" s="51"/>
      <c r="D15" s="52"/>
      <c r="E15" s="52"/>
      <c r="F15" s="52"/>
      <c r="G15" s="52"/>
      <c r="H15" s="52"/>
      <c r="I15" s="52"/>
      <c r="J15" s="52"/>
      <c r="K15" s="53"/>
      <c r="L15" s="38"/>
      <c r="M15" s="39"/>
      <c r="N15" s="8"/>
    </row>
    <row r="16" spans="1:15" x14ac:dyDescent="0.25">
      <c r="A16" s="8"/>
      <c r="B16" s="26">
        <v>1</v>
      </c>
      <c r="C16" s="40" t="s">
        <v>13</v>
      </c>
      <c r="D16" s="41"/>
      <c r="E16" s="41"/>
      <c r="F16" s="41"/>
      <c r="G16" s="41"/>
      <c r="H16" s="41"/>
      <c r="I16" s="41"/>
      <c r="J16" s="41"/>
      <c r="K16" s="42"/>
      <c r="L16" s="27" t="s">
        <v>14</v>
      </c>
      <c r="M16" s="28">
        <v>3.9E-2</v>
      </c>
      <c r="N16" s="18"/>
    </row>
    <row r="17" spans="1:14" x14ac:dyDescent="0.25">
      <c r="A17" s="8"/>
      <c r="B17" s="26">
        <v>2</v>
      </c>
      <c r="C17" s="43" t="s">
        <v>15</v>
      </c>
      <c r="D17" s="41"/>
      <c r="E17" s="41"/>
      <c r="F17" s="41"/>
      <c r="G17" s="41"/>
      <c r="H17" s="41"/>
      <c r="I17" s="41"/>
      <c r="J17" s="41"/>
      <c r="K17" s="42"/>
      <c r="L17" s="27" t="s">
        <v>16</v>
      </c>
      <c r="M17" s="4"/>
      <c r="N17" s="18"/>
    </row>
    <row r="18" spans="1:14" x14ac:dyDescent="0.25">
      <c r="A18" s="8"/>
      <c r="B18" s="26">
        <v>3</v>
      </c>
      <c r="C18" s="43" t="s">
        <v>17</v>
      </c>
      <c r="D18" s="41"/>
      <c r="E18" s="41"/>
      <c r="F18" s="41"/>
      <c r="G18" s="41"/>
      <c r="H18" s="41"/>
      <c r="I18" s="41"/>
      <c r="J18" s="41"/>
      <c r="K18" s="42"/>
      <c r="L18" s="27" t="s">
        <v>16</v>
      </c>
      <c r="M18" s="4"/>
      <c r="N18" s="18"/>
    </row>
    <row r="19" spans="1:14" x14ac:dyDescent="0.25">
      <c r="A19" s="8"/>
      <c r="B19" s="26">
        <v>4</v>
      </c>
      <c r="C19" s="43" t="s">
        <v>18</v>
      </c>
      <c r="D19" s="44"/>
      <c r="E19" s="44"/>
      <c r="F19" s="44"/>
      <c r="G19" s="44"/>
      <c r="H19" s="44"/>
      <c r="I19" s="44"/>
      <c r="J19" s="44"/>
      <c r="K19" s="45"/>
      <c r="L19" s="27" t="s">
        <v>19</v>
      </c>
      <c r="M19" s="28">
        <v>0.01</v>
      </c>
      <c r="N19" s="18"/>
    </row>
    <row r="20" spans="1:14" x14ac:dyDescent="0.25">
      <c r="A20" s="8"/>
      <c r="B20" s="26">
        <v>5</v>
      </c>
      <c r="C20" s="43" t="s">
        <v>20</v>
      </c>
      <c r="D20" s="44"/>
      <c r="E20" s="44"/>
      <c r="F20" s="44"/>
      <c r="G20" s="44"/>
      <c r="H20" s="44"/>
      <c r="I20" s="44"/>
      <c r="J20" s="44"/>
      <c r="K20" s="45"/>
      <c r="L20" s="27" t="s">
        <v>21</v>
      </c>
      <c r="M20" s="36">
        <v>5</v>
      </c>
      <c r="N20" s="8"/>
    </row>
    <row r="21" spans="1:14" ht="9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22"/>
      <c r="L21" s="17"/>
      <c r="M21" s="17"/>
      <c r="N21" s="5"/>
    </row>
    <row r="22" spans="1:14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17" t="s">
        <v>22</v>
      </c>
      <c r="L22" s="17" t="s">
        <v>3</v>
      </c>
      <c r="M22" s="3">
        <f>IFERROR(PMT(M16/12,M17-M18,-M8,0,0)+M20,0)*1.05</f>
        <v>0</v>
      </c>
      <c r="N22" s="29"/>
    </row>
    <row r="23" spans="1:14" ht="14.25" customHeight="1" x14ac:dyDescent="0.25">
      <c r="A23" s="8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17"/>
      <c r="M23" s="6"/>
      <c r="N23" s="6"/>
    </row>
    <row r="24" spans="1:14" ht="30.75" customHeight="1" x14ac:dyDescent="0.25">
      <c r="A24" s="8"/>
      <c r="B24" s="46" t="s">
        <v>23</v>
      </c>
      <c r="C24" s="46"/>
      <c r="D24" s="46"/>
      <c r="E24" s="46"/>
      <c r="F24" s="46"/>
      <c r="G24" s="46"/>
      <c r="H24" s="46"/>
      <c r="I24" s="46"/>
      <c r="J24" s="46"/>
      <c r="K24" s="46"/>
      <c r="L24" s="17" t="s">
        <v>3</v>
      </c>
      <c r="M24" s="3">
        <f>IFERROR(M22/M10,0)</f>
        <v>0</v>
      </c>
      <c r="N24" s="6"/>
    </row>
    <row r="25" spans="1:14" ht="14.25" customHeight="1" x14ac:dyDescent="0.25">
      <c r="A25" s="8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17"/>
      <c r="M25" s="17"/>
      <c r="N25" s="6"/>
    </row>
    <row r="26" spans="1:14" ht="16.5" hidden="1" customHeight="1" x14ac:dyDescent="0.25">
      <c r="A26" s="8"/>
      <c r="B26" s="32" t="s">
        <v>24</v>
      </c>
      <c r="C26" s="32"/>
      <c r="D26" s="32"/>
      <c r="E26" s="32"/>
      <c r="F26" s="32"/>
      <c r="G26" s="32"/>
      <c r="H26" s="32"/>
      <c r="I26" s="32"/>
      <c r="J26" s="32"/>
      <c r="K26" s="33"/>
      <c r="L26" s="33"/>
      <c r="M26" s="33"/>
      <c r="N26" s="7">
        <v>45243</v>
      </c>
    </row>
    <row r="27" spans="1:14" ht="15.75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17"/>
      <c r="L27" s="17"/>
      <c r="M27" s="17"/>
      <c r="N27" s="6"/>
    </row>
    <row r="28" spans="1:14" ht="15.75" customHeight="1" x14ac:dyDescent="0.25"/>
    <row r="29" spans="1:14" ht="15.75" customHeight="1" x14ac:dyDescent="0.25"/>
    <row r="30" spans="1:14" ht="15.75" customHeight="1" x14ac:dyDescent="0.25"/>
    <row r="31" spans="1:14" ht="15.75" customHeight="1" x14ac:dyDescent="0.25"/>
    <row r="32" spans="1:14" ht="15.75" customHeight="1" x14ac:dyDescent="0.25"/>
    <row r="33" s="9" customFormat="1" ht="15.75" customHeight="1" x14ac:dyDescent="0.25"/>
    <row r="136" s="9" customFormat="1" ht="13.5" customHeight="1" x14ac:dyDescent="0.25"/>
  </sheetData>
  <sheetProtection algorithmName="SHA-512" hashValue="7lwy8wpT6Xy+FXZl8O8AY7wHBjtaFe10aSMEcoh1qk366eN1fPFa0USwHs3fLj9xteS/OhsGCOAfq2YJWLGrBw==" saltValue="WPNYs5LPiRy+e+tQmC7g+g==" spinCount="100000" sheet="1" objects="1" scenarios="1"/>
  <mergeCells count="10">
    <mergeCell ref="C19:K19"/>
    <mergeCell ref="C20:K20"/>
    <mergeCell ref="B24:K24"/>
    <mergeCell ref="B14:B15"/>
    <mergeCell ref="C14:K15"/>
    <mergeCell ref="L14:L15"/>
    <mergeCell ref="M14:M15"/>
    <mergeCell ref="C16:K16"/>
    <mergeCell ref="C17:K17"/>
    <mergeCell ref="C18:K18"/>
  </mergeCells>
  <conditionalFormatting sqref="M8">
    <cfRule type="cellIs" dxfId="2" priority="1" operator="equal">
      <formula>""</formula>
    </cfRule>
  </conditionalFormatting>
  <conditionalFormatting sqref="M10">
    <cfRule type="cellIs" dxfId="1" priority="4" operator="equal">
      <formula>""</formula>
    </cfRule>
  </conditionalFormatting>
  <conditionalFormatting sqref="M16:M20">
    <cfRule type="cellIs" dxfId="0" priority="2" operator="equal">
      <formula>""</formula>
    </cfRule>
  </conditionalFormatting>
  <dataValidations count="3">
    <dataValidation type="whole" allowBlank="1" showErrorMessage="1" error="Nevar būt mazāk par 120 mēnešiem un vairāk par 240 mēnešiem" sqref="M17" xr:uid="{F9817B8C-C99D-4AA8-8004-265D9FD05438}">
      <formula1>120</formula1>
      <formula2>240</formula2>
    </dataValidation>
    <dataValidation type="whole" allowBlank="1" showErrorMessage="1" error="Nevar būt vairāk par 24 mēnnešiem" sqref="M18" xr:uid="{FB958FB8-5228-4982-AE32-1C3E69E288BC}">
      <formula1>0</formula1>
      <formula2>24</formula2>
    </dataValidation>
    <dataValidation type="decimal" allowBlank="1" showErrorMessage="1" errorTitle="Nepareizs formāts!" error="Laukā ir jāievada skaitlis!" sqref="M10:M11 M19:M20 M16" xr:uid="{69C69A09-DFEA-41E3-A59D-831E81FD5D1D}">
      <formula1>0</formula1>
      <formula2>999999999999999</formula2>
    </dataValidation>
  </dataValidations>
  <pageMargins left="0.7" right="0.7" top="0.75" bottom="0.75" header="0.3" footer="0.3"/>
  <pageSetup scale="6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DME3 Kalkulators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Šāvēja</dc:creator>
  <cp:keywords/>
  <dc:description/>
  <cp:lastModifiedBy>EPD</cp:lastModifiedBy>
  <cp:revision/>
  <dcterms:created xsi:type="dcterms:W3CDTF">2023-11-16T14:15:36Z</dcterms:created>
  <dcterms:modified xsi:type="dcterms:W3CDTF">2026-08-11T12:28:02Z</dcterms:modified>
  <cp:category/>
  <cp:contentStatus/>
</cp:coreProperties>
</file>