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tumcloud-my.sharepoint.com/personal/inese_sikle_altum_lv/Documents/DMR/"/>
    </mc:Choice>
  </mc:AlternateContent>
  <xr:revisionPtr revIDLastSave="12" documentId="8_{D36F2E4D-2846-4D6C-8824-819AD58D131F}" xr6:coauthVersionLast="47" xr6:coauthVersionMax="47" xr10:uidLastSave="{00F15FB0-11BB-4B78-9D05-7705090F7630}"/>
  <bookViews>
    <workbookView xWindow="-120" yWindow="-120" windowWidth="29040" windowHeight="15720" xr2:uid="{BD6F0A16-EBC6-4DD1-B8AB-9B208A56D8DF}"/>
  </bookViews>
  <sheets>
    <sheet name="DMZ kalkulato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17" i="1" l="1"/>
  <c r="N28" i="1" l="1"/>
  <c r="N32" i="1" l="1"/>
  <c r="M14" i="1"/>
  <c r="M15" i="1" s="1"/>
  <c r="V13" i="1"/>
  <c r="V12" i="1"/>
  <c r="R12" i="1"/>
  <c r="R13" i="1" s="1"/>
  <c r="M12" i="1"/>
  <c r="V11" i="1"/>
  <c r="V15" i="1" s="1"/>
  <c r="R11" i="1"/>
  <c r="T11" i="1" s="1"/>
  <c r="T15" i="1" s="1"/>
  <c r="T13" i="1" l="1"/>
  <c r="S13" i="1"/>
  <c r="W13" i="1" s="1"/>
  <c r="N30" i="1"/>
  <c r="S12" i="1"/>
  <c r="W12" i="1" s="1"/>
  <c r="T12" i="1"/>
  <c r="S11" i="1"/>
  <c r="S15" i="1" l="1"/>
  <c r="W11" i="1"/>
  <c r="W16" i="1" l="1"/>
  <c r="W15" i="1"/>
</calcChain>
</file>

<file path=xl/sharedStrings.xml><?xml version="1.0" encoding="utf-8"?>
<sst xmlns="http://schemas.openxmlformats.org/spreadsheetml/2006/main" count="38" uniqueCount="31">
  <si>
    <t>DAUDZDZĪVOKĻU MĀJU ZEMES IZPIRKŠANAS AIZDEVUMA KALKULATORS</t>
  </si>
  <si>
    <t>I Projekta izmaksas un to finansēšanas avoti</t>
  </si>
  <si>
    <t>Nosaukums</t>
  </si>
  <si>
    <t>Līdzdalība, EUR</t>
  </si>
  <si>
    <t>Altum aizdevums, EUR</t>
  </si>
  <si>
    <t>Daudzdzīvokļu mājām noteikto atsavināmo zemju izpirkšana</t>
  </si>
  <si>
    <t>Plānotās kopējās projekta izmaksas</t>
  </si>
  <si>
    <t>EUR</t>
  </si>
  <si>
    <t>Dzīvojamās mājas kopējā platība</t>
  </si>
  <si>
    <r>
      <t>m</t>
    </r>
    <r>
      <rPr>
        <vertAlign val="superscript"/>
        <sz val="11"/>
        <rFont val="Aptos Narrow"/>
        <family val="2"/>
        <charset val="186"/>
        <scheme val="minor"/>
      </rPr>
      <t>2</t>
    </r>
  </si>
  <si>
    <t>Plānotā aizdevuma kopsumma uz dzīvojamās mājas kopējo platību</t>
  </si>
  <si>
    <r>
      <t>EUR/m</t>
    </r>
    <r>
      <rPr>
        <vertAlign val="superscript"/>
        <sz val="11"/>
        <color theme="1"/>
        <rFont val="Aptos Narrow"/>
        <family val="2"/>
        <charset val="186"/>
        <scheme val="minor"/>
      </rPr>
      <t>2</t>
    </r>
  </si>
  <si>
    <t>Dzīvojamās mājas dzīvojamā platība (dzīvokļu kopējā platība)</t>
  </si>
  <si>
    <t>Plānotā aizdevuma kopsumma uz dzīvojamās mājas dzīvojamo platību</t>
  </si>
  <si>
    <t>II Plānotā aizdevuma nosacījumi</t>
  </si>
  <si>
    <t>Nr.</t>
  </si>
  <si>
    <t>Mērvienība</t>
  </si>
  <si>
    <t>Altum aizdevums</t>
  </si>
  <si>
    <t>Plānotā aizdevuma procentu likme gadā</t>
  </si>
  <si>
    <t>%</t>
  </si>
  <si>
    <t xml:space="preserve">Aizdevuma termiņš </t>
  </si>
  <si>
    <t>mēneši</t>
  </si>
  <si>
    <t xml:space="preserve">Aizdevuma pamatsummas atlikšanas periods								</t>
  </si>
  <si>
    <t>Komisijas maksa par aizdevuma rezervēšanu</t>
  </si>
  <si>
    <t>gadā</t>
  </si>
  <si>
    <t>Aizdevuma apkalpošanas maksa</t>
  </si>
  <si>
    <t>mēnesī</t>
  </si>
  <si>
    <t>Provizoriskais ikmēneša pamatsummas un procentu maksājumu, un aizdevuma apkalpošanas maksas apmērs (vidēji)</t>
  </si>
  <si>
    <t>Provizoriskais ikmēneša pamatsummas un procentu maksājumu, un aizdevuma apkalpošanas maksas apmērs (vidēji) uz vienu ēkas kopējās platības kvadrātmetru</t>
  </si>
  <si>
    <t>Provizoriskais ikmēneša pamatsummas un procentu maksājumu, un aizdevuma apkalpošanas maksas apmērs (vidēji) uz vienu ēkas dzīvojamās platības kvadrātmetru</t>
  </si>
  <si>
    <t>1. versija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</si>
</sst>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\-&quot;€&quot;\ #,##0.00"/>
  </numFmts>
  <fonts count="17" x14ac:knownFonts="1">
    <font>
      <sz val="11"/>
      <color theme="1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b/>
      <sz val="12"/>
      <color rgb="FF003B85"/>
      <name val="Aptos Narrow"/>
      <family val="2"/>
      <charset val="186"/>
      <scheme val="minor"/>
    </font>
    <font>
      <sz val="9"/>
      <color rgb="FF003B85"/>
      <name val="Aptos Narrow"/>
      <family val="2"/>
      <charset val="186"/>
      <scheme val="minor"/>
    </font>
    <font>
      <b/>
      <sz val="14"/>
      <color rgb="FF003B85"/>
      <name val="Aptos Narrow"/>
      <family val="2"/>
      <charset val="186"/>
      <scheme val="minor"/>
    </font>
    <font>
      <sz val="11"/>
      <color rgb="FF003B85"/>
      <name val="Aptos Narrow"/>
      <family val="2"/>
      <charset val="186"/>
      <scheme val="minor"/>
    </font>
    <font>
      <b/>
      <sz val="14"/>
      <color theme="1"/>
      <name val="Aptos Narrow"/>
      <family val="2"/>
      <charset val="186"/>
      <scheme val="minor"/>
    </font>
    <font>
      <b/>
      <sz val="11"/>
      <color rgb="FF003B85"/>
      <name val="Aptos Narrow"/>
      <family val="2"/>
      <charset val="186"/>
      <scheme val="minor"/>
    </font>
    <font>
      <sz val="11"/>
      <name val="Aptos Narrow"/>
      <family val="2"/>
      <charset val="186"/>
      <scheme val="minor"/>
    </font>
    <font>
      <vertAlign val="superscript"/>
      <sz val="11"/>
      <name val="Aptos Narrow"/>
      <family val="2"/>
      <charset val="186"/>
      <scheme val="minor"/>
    </font>
    <font>
      <sz val="11"/>
      <color rgb="FF7030A0"/>
      <name val="Aptos Narrow"/>
      <family val="2"/>
      <charset val="186"/>
      <scheme val="minor"/>
    </font>
    <font>
      <vertAlign val="superscript"/>
      <sz val="11"/>
      <color theme="1"/>
      <name val="Aptos Narrow"/>
      <family val="2"/>
      <charset val="186"/>
      <scheme val="minor"/>
    </font>
    <font>
      <b/>
      <sz val="11"/>
      <name val="Aptos Narrow"/>
      <family val="2"/>
      <charset val="186"/>
      <scheme val="minor"/>
    </font>
    <font>
      <b/>
      <sz val="9"/>
      <color rgb="FF003B85"/>
      <name val="Aptos Narrow"/>
      <family val="2"/>
      <charset val="186"/>
      <scheme val="minor"/>
    </font>
    <font>
      <i/>
      <sz val="11"/>
      <color theme="3"/>
      <name val="Aptos Narrow"/>
      <family val="2"/>
      <charset val="186"/>
      <scheme val="minor"/>
    </font>
    <font>
      <i/>
      <sz val="11"/>
      <color theme="1"/>
      <name val="Aptos Narrow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00ACC8"/>
      </bottom>
      <diagonal/>
    </border>
    <border>
      <left style="thin">
        <color rgb="FF003B85"/>
      </left>
      <right/>
      <top style="thin">
        <color rgb="FF003B85"/>
      </top>
      <bottom/>
      <diagonal/>
    </border>
    <border>
      <left/>
      <right/>
      <top style="thin">
        <color rgb="FF003B85"/>
      </top>
      <bottom/>
      <diagonal/>
    </border>
    <border>
      <left/>
      <right style="thin">
        <color rgb="FF003B85"/>
      </right>
      <top style="thin">
        <color rgb="FF003B85"/>
      </top>
      <bottom/>
      <diagonal/>
    </border>
    <border>
      <left style="thin">
        <color rgb="FF003B85"/>
      </left>
      <right style="thin">
        <color rgb="FF003B85"/>
      </right>
      <top style="thin">
        <color rgb="FF003B85"/>
      </top>
      <bottom/>
      <diagonal/>
    </border>
    <border>
      <left style="thin">
        <color rgb="FF003B85"/>
      </left>
      <right/>
      <top/>
      <bottom style="thin">
        <color rgb="FF003B85"/>
      </bottom>
      <diagonal/>
    </border>
    <border>
      <left/>
      <right/>
      <top/>
      <bottom style="thin">
        <color rgb="FF003B85"/>
      </bottom>
      <diagonal/>
    </border>
    <border>
      <left/>
      <right style="thin">
        <color rgb="FF003B85"/>
      </right>
      <top/>
      <bottom style="thin">
        <color rgb="FF003B85"/>
      </bottom>
      <diagonal/>
    </border>
    <border>
      <left style="thin">
        <color rgb="FF003B85"/>
      </left>
      <right style="thin">
        <color rgb="FF003B85"/>
      </right>
      <top/>
      <bottom style="thin">
        <color rgb="FF003B85"/>
      </bottom>
      <diagonal/>
    </border>
    <border>
      <left style="thin">
        <color rgb="FF003B85"/>
      </left>
      <right/>
      <top style="thin">
        <color rgb="FF003B85"/>
      </top>
      <bottom style="thin">
        <color rgb="FF003B85"/>
      </bottom>
      <diagonal/>
    </border>
    <border>
      <left/>
      <right/>
      <top style="thin">
        <color rgb="FF003B85"/>
      </top>
      <bottom style="thin">
        <color rgb="FF003B85"/>
      </bottom>
      <diagonal/>
    </border>
    <border>
      <left/>
      <right style="thin">
        <color rgb="FF003B85"/>
      </right>
      <top style="thin">
        <color rgb="FF003B85"/>
      </top>
      <bottom style="thin">
        <color rgb="FF003B85"/>
      </bottom>
      <diagonal/>
    </border>
    <border>
      <left style="thin">
        <color rgb="FF003B85"/>
      </left>
      <right style="thin">
        <color rgb="FF003B85"/>
      </right>
      <top style="thin">
        <color rgb="FF003B85"/>
      </top>
      <bottom style="thin">
        <color rgb="FF003B85"/>
      </bottom>
      <diagonal/>
    </border>
    <border>
      <left style="thin">
        <color rgb="FF003B85"/>
      </left>
      <right style="thin">
        <color rgb="FF003B85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4" fontId="0" fillId="2" borderId="13" xfId="0" applyNumberFormat="1" applyFill="1" applyBorder="1" applyAlignment="1" applyProtection="1">
      <alignment vertical="center"/>
      <protection locked="0"/>
    </xf>
    <xf numFmtId="8" fontId="0" fillId="0" borderId="0" xfId="0" applyNumberFormat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4" fontId="2" fillId="2" borderId="0" xfId="0" applyNumberFormat="1" applyFont="1" applyFill="1" applyAlignment="1" applyProtection="1">
      <alignment vertical="center"/>
      <protection hidden="1"/>
    </xf>
    <xf numFmtId="0" fontId="0" fillId="2" borderId="0" xfId="0" applyFill="1"/>
    <xf numFmtId="0" fontId="0" fillId="2" borderId="13" xfId="0" applyFill="1" applyBorder="1" applyAlignment="1">
      <alignment horizontal="center" vertical="center"/>
    </xf>
    <xf numFmtId="0" fontId="9" fillId="2" borderId="13" xfId="0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0" fillId="2" borderId="10" xfId="0" applyFill="1" applyBorder="1" applyAlignment="1">
      <alignment horizontal="right" vertical="center"/>
    </xf>
    <xf numFmtId="10" fontId="0" fillId="2" borderId="13" xfId="0" applyNumberFormat="1" applyFill="1" applyBorder="1" applyAlignment="1" applyProtection="1">
      <alignment vertical="center"/>
      <protection locked="0"/>
    </xf>
    <xf numFmtId="8" fontId="11" fillId="0" borderId="0" xfId="0" applyNumberFormat="1" applyFont="1" applyAlignment="1">
      <alignment vertical="center"/>
    </xf>
    <xf numFmtId="0" fontId="0" fillId="0" borderId="11" xfId="0" applyBorder="1" applyAlignment="1">
      <alignment horizontal="right" vertical="center"/>
    </xf>
    <xf numFmtId="3" fontId="0" fillId="2" borderId="13" xfId="0" applyNumberFormat="1" applyFill="1" applyBorder="1" applyAlignment="1" applyProtection="1">
      <alignment vertical="center"/>
      <protection locked="0"/>
    </xf>
    <xf numFmtId="0" fontId="13" fillId="2" borderId="0" xfId="0" applyFont="1" applyFill="1" applyAlignment="1">
      <alignment horizontal="right" vertical="center"/>
    </xf>
    <xf numFmtId="4" fontId="13" fillId="2" borderId="0" xfId="0" applyNumberFormat="1" applyFont="1" applyFill="1" applyAlignment="1" applyProtection="1">
      <alignment vertical="center"/>
      <protection hidden="1"/>
    </xf>
    <xf numFmtId="8" fontId="0" fillId="2" borderId="0" xfId="0" applyNumberForma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2" borderId="0" xfId="0" applyFont="1" applyFill="1" applyAlignment="1">
      <alignment vertical="top" wrapText="1"/>
    </xf>
    <xf numFmtId="3" fontId="2" fillId="2" borderId="0" xfId="0" applyNumberFormat="1" applyFont="1" applyFill="1" applyAlignment="1" applyProtection="1">
      <alignment vertical="center"/>
      <protection hidden="1"/>
    </xf>
    <xf numFmtId="0" fontId="2" fillId="2" borderId="7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right" vertical="center"/>
    </xf>
    <xf numFmtId="14" fontId="14" fillId="2" borderId="3" xfId="0" applyNumberFormat="1" applyFont="1" applyFill="1" applyBorder="1" applyAlignment="1" applyProtection="1">
      <alignment horizontal="right" vertical="center"/>
      <protection hidden="1"/>
    </xf>
    <xf numFmtId="14" fontId="14" fillId="2" borderId="3" xfId="0" applyNumberFormat="1" applyFont="1" applyFill="1" applyBorder="1" applyAlignment="1" applyProtection="1">
      <alignment horizontal="left" vertical="center"/>
      <protection hidden="1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4" fillId="0" borderId="0" xfId="0" applyFont="1" applyAlignment="1">
      <alignment horizontal="righ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9" fillId="2" borderId="10" xfId="0" applyFont="1" applyFill="1" applyBorder="1" applyAlignment="1">
      <alignment vertical="center"/>
    </xf>
    <xf numFmtId="0" fontId="2" fillId="2" borderId="0" xfId="0" applyFont="1" applyFill="1" applyAlignment="1">
      <alignment horizontal="right" vertical="center" wrapText="1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8" fillId="3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41461</xdr:colOff>
      <xdr:row>0</xdr:row>
      <xdr:rowOff>1</xdr:rowOff>
    </xdr:from>
    <xdr:to>
      <xdr:col>0</xdr:col>
      <xdr:colOff>41461</xdr:colOff>
      <xdr:row>6</xdr:row>
      <xdr:rowOff>62416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CC2354-9F89-4341-90C0-568F4F355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61" y="1"/>
          <a:ext cx="2136340" cy="1224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FA3DC-A8F7-4256-987C-59503EAEA1D9}">
  <dimension ref="A1:W162"/>
  <sheetViews>
    <sheetView tabSelected="1" workbookViewId="0">
      <selection activeCell="N24" sqref="N24"/>
    </sheetView>
  </sheetViews>
  <sheetFormatPr defaultColWidth="0" defaultRowHeight="15" customHeight="1" zeroHeight="1" x14ac:dyDescent="0.25"/>
  <cols>
    <col min="1" max="1" width="2.42578125" style="2" customWidth="1"/>
    <col min="2" max="7" width="4.28515625" style="2" customWidth="1"/>
    <col min="8" max="10" width="22.7109375" style="2" customWidth="1"/>
    <col min="11" max="11" width="10.28515625" style="2" customWidth="1"/>
    <col min="12" max="13" width="12.85546875" style="2" customWidth="1"/>
    <col min="14" max="14" width="18.28515625" style="2" customWidth="1"/>
    <col min="15" max="15" width="5.140625" style="2" customWidth="1"/>
    <col min="16" max="16" width="16.28515625" style="2" hidden="1" customWidth="1"/>
    <col min="17" max="17" width="15" style="2" hidden="1" customWidth="1"/>
    <col min="18" max="18" width="15.140625" style="2" hidden="1" customWidth="1"/>
    <col min="19" max="19" width="16.140625" style="2" hidden="1" customWidth="1"/>
    <col min="20" max="20" width="15.42578125" style="2" hidden="1" customWidth="1"/>
    <col min="21" max="21" width="12.28515625" style="2" hidden="1" customWidth="1"/>
    <col min="22" max="22" width="17.140625" style="2" hidden="1" customWidth="1"/>
    <col min="23" max="23" width="12.28515625" style="2" hidden="1" customWidth="1"/>
    <col min="24" max="16384" width="9.140625" style="2" hidden="1"/>
  </cols>
  <sheetData>
    <row r="1" spans="1:2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3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" t="s">
        <v>0</v>
      </c>
      <c r="O2" s="1"/>
    </row>
    <row r="3" spans="1:23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42"/>
      <c r="L3" s="42"/>
      <c r="M3" s="42"/>
      <c r="N3" s="42"/>
      <c r="O3" s="42"/>
    </row>
    <row r="4" spans="1:2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42"/>
      <c r="L4" s="42"/>
      <c r="M4" s="42"/>
      <c r="N4" s="42"/>
      <c r="O4" s="42"/>
    </row>
    <row r="5" spans="1:23" ht="33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42"/>
      <c r="L5" s="42"/>
      <c r="M5" s="42"/>
      <c r="N5" s="42"/>
      <c r="O5" s="42"/>
    </row>
    <row r="6" spans="1:23" ht="19.5" thickBot="1" x14ac:dyDescent="0.3">
      <c r="A6" s="4" t="s">
        <v>1</v>
      </c>
      <c r="B6" s="5"/>
      <c r="C6" s="5"/>
      <c r="D6" s="5"/>
      <c r="E6" s="5"/>
      <c r="F6" s="5"/>
      <c r="G6" s="4"/>
      <c r="H6" s="4"/>
      <c r="I6" s="4"/>
      <c r="J6" s="4"/>
      <c r="K6" s="6"/>
      <c r="L6" s="6"/>
      <c r="M6" s="6"/>
      <c r="N6" s="6"/>
      <c r="O6" s="6"/>
    </row>
    <row r="7" spans="1:23" ht="5.25" customHeight="1" x14ac:dyDescent="0.25">
      <c r="A7" s="1"/>
      <c r="B7" s="7"/>
      <c r="C7" s="7"/>
      <c r="D7" s="7"/>
      <c r="E7" s="7"/>
      <c r="F7" s="7"/>
      <c r="G7" s="7"/>
      <c r="H7" s="7"/>
      <c r="I7" s="7"/>
      <c r="J7" s="7"/>
      <c r="K7" s="1"/>
      <c r="L7" s="1"/>
      <c r="M7" s="1"/>
      <c r="N7" s="1"/>
      <c r="O7" s="1"/>
    </row>
    <row r="8" spans="1:23" ht="15.75" customHeight="1" x14ac:dyDescent="0.25">
      <c r="A8" s="1"/>
      <c r="B8" s="43" t="s">
        <v>2</v>
      </c>
      <c r="C8" s="44"/>
      <c r="D8" s="44"/>
      <c r="E8" s="44"/>
      <c r="F8" s="44"/>
      <c r="G8" s="44"/>
      <c r="H8" s="44"/>
      <c r="I8" s="44"/>
      <c r="J8" s="44"/>
      <c r="K8" s="44"/>
      <c r="L8" s="45"/>
      <c r="M8" s="49" t="s">
        <v>3</v>
      </c>
      <c r="N8" s="49" t="s">
        <v>4</v>
      </c>
      <c r="O8" s="1"/>
    </row>
    <row r="9" spans="1:23" ht="27" customHeight="1" x14ac:dyDescent="0.25">
      <c r="A9" s="1"/>
      <c r="B9" s="46"/>
      <c r="C9" s="47"/>
      <c r="D9" s="47"/>
      <c r="E9" s="47"/>
      <c r="F9" s="47"/>
      <c r="G9" s="47"/>
      <c r="H9" s="47"/>
      <c r="I9" s="47"/>
      <c r="J9" s="47"/>
      <c r="K9" s="47"/>
      <c r="L9" s="48"/>
      <c r="M9" s="50"/>
      <c r="N9" s="50"/>
      <c r="O9" s="1"/>
    </row>
    <row r="10" spans="1:23" ht="15" customHeight="1" x14ac:dyDescent="0.25">
      <c r="A10" s="1"/>
      <c r="B10" s="51" t="s">
        <v>5</v>
      </c>
      <c r="C10" s="52"/>
      <c r="D10" s="52"/>
      <c r="E10" s="52"/>
      <c r="F10" s="52"/>
      <c r="G10" s="52"/>
      <c r="H10" s="52"/>
      <c r="I10" s="52"/>
      <c r="J10" s="52"/>
      <c r="K10" s="52"/>
      <c r="L10" s="41"/>
      <c r="M10" s="8"/>
      <c r="N10" s="8"/>
      <c r="O10" s="1"/>
      <c r="S10" s="9"/>
      <c r="T10" s="9"/>
      <c r="V10" s="9"/>
      <c r="W10" s="9"/>
    </row>
    <row r="11" spans="1:23" x14ac:dyDescent="0.25">
      <c r="A11" s="1"/>
      <c r="B11" s="10"/>
      <c r="C11" s="10"/>
      <c r="D11" s="10"/>
      <c r="E11" s="10"/>
      <c r="F11" s="10"/>
      <c r="G11" s="10"/>
      <c r="H11" s="10"/>
      <c r="I11" s="10"/>
      <c r="J11" s="1"/>
      <c r="K11" s="11"/>
      <c r="L11" s="11"/>
      <c r="M11" s="12"/>
      <c r="N11" s="12"/>
      <c r="O11" s="1"/>
      <c r="R11" s="2" t="e">
        <f>#REF!+1</f>
        <v>#REF!</v>
      </c>
      <c r="S11" s="9" t="e">
        <f>IPMT($N$22/12,R11,$N$23-$N$24,$N$11,0,0)</f>
        <v>#REF!</v>
      </c>
      <c r="T11" s="9" t="e">
        <f>PPMT($N$22/12,R11,$N$23-$N$24,$N$11,0,0)</f>
        <v>#REF!</v>
      </c>
      <c r="V11" s="9">
        <f>-$N$26</f>
        <v>-5</v>
      </c>
      <c r="W11" s="9" t="e">
        <f t="shared" ref="W11:W13" si="0">SUM(S11:V11)</f>
        <v>#REF!</v>
      </c>
    </row>
    <row r="12" spans="1:23" ht="26.25" customHeight="1" x14ac:dyDescent="0.25">
      <c r="A12" s="1"/>
      <c r="B12" s="10"/>
      <c r="C12" s="10"/>
      <c r="D12" s="10"/>
      <c r="E12" s="10"/>
      <c r="F12" s="10"/>
      <c r="G12" s="10"/>
      <c r="H12" s="10"/>
      <c r="I12" s="10"/>
      <c r="J12" s="10"/>
      <c r="K12" s="11" t="s">
        <v>6</v>
      </c>
      <c r="L12" s="11" t="s">
        <v>7</v>
      </c>
      <c r="M12" s="12">
        <f>M10+N10</f>
        <v>0</v>
      </c>
      <c r="N12" s="13"/>
      <c r="O12" s="1"/>
      <c r="R12" s="2" t="e">
        <f>#REF!+1</f>
        <v>#REF!</v>
      </c>
      <c r="S12" s="9" t="e">
        <f>IPMT($N$22/12,R12,$N$23-$N$24,$N$11,0,0)</f>
        <v>#REF!</v>
      </c>
      <c r="T12" s="9" t="e">
        <f>PPMT($N$22/12,R12,$N$23-$N$24,$N$11,0,0)</f>
        <v>#REF!</v>
      </c>
      <c r="V12" s="9">
        <f>-$N$26</f>
        <v>-5</v>
      </c>
      <c r="W12" s="9" t="e">
        <f t="shared" si="0"/>
        <v>#REF!</v>
      </c>
    </row>
    <row r="13" spans="1:23" ht="16.5" hidden="1" x14ac:dyDescent="0.25">
      <c r="A13" s="1"/>
      <c r="B13" s="14">
        <v>17</v>
      </c>
      <c r="C13" s="53" t="s">
        <v>8</v>
      </c>
      <c r="D13" s="40"/>
      <c r="E13" s="40"/>
      <c r="F13" s="40"/>
      <c r="G13" s="40"/>
      <c r="H13" s="40"/>
      <c r="I13" s="40"/>
      <c r="J13" s="40"/>
      <c r="K13" s="41"/>
      <c r="L13" s="15" t="s">
        <v>9</v>
      </c>
      <c r="M13" s="8"/>
      <c r="N13" s="13"/>
      <c r="O13" s="1"/>
      <c r="P13" s="16"/>
      <c r="Q13" s="16"/>
      <c r="R13" s="2" t="e">
        <f t="shared" ref="R13" si="1">R12+1</f>
        <v>#REF!</v>
      </c>
      <c r="S13" s="9" t="e">
        <f>IPMT($N$22/12,R13,$N$23-$N$24,$N$11,0,0)</f>
        <v>#REF!</v>
      </c>
      <c r="T13" s="9" t="e">
        <f>PPMT($N$22/12,R13,$N$23-$N$24,$N$11,0,0)</f>
        <v>#REF!</v>
      </c>
      <c r="V13" s="9">
        <f>-$N$26</f>
        <v>-5</v>
      </c>
      <c r="W13" s="9" t="e">
        <f t="shared" si="0"/>
        <v>#REF!</v>
      </c>
    </row>
    <row r="14" spans="1:23" ht="16.5" hidden="1" x14ac:dyDescent="0.25">
      <c r="A14" s="1"/>
      <c r="B14" s="17"/>
      <c r="C14" s="17"/>
      <c r="D14" s="17"/>
      <c r="E14" s="17"/>
      <c r="F14" s="17"/>
      <c r="G14" s="17"/>
      <c r="H14" s="17"/>
      <c r="I14" s="17"/>
      <c r="J14" s="17"/>
      <c r="K14" s="11" t="s">
        <v>10</v>
      </c>
      <c r="L14" s="11" t="s">
        <v>11</v>
      </c>
      <c r="M14" s="12">
        <f>IFERROR(N11/M13,0)</f>
        <v>0</v>
      </c>
      <c r="N14" s="13"/>
      <c r="O14" s="1"/>
    </row>
    <row r="15" spans="1:23" ht="26.25" customHeight="1" x14ac:dyDescent="0.25">
      <c r="A15" s="1"/>
      <c r="B15" s="17"/>
      <c r="C15" s="17"/>
      <c r="D15" s="17"/>
      <c r="E15" s="17"/>
      <c r="F15" s="17"/>
      <c r="G15" s="17"/>
      <c r="H15" s="17"/>
      <c r="I15" s="17"/>
      <c r="J15" s="17"/>
      <c r="K15" s="11"/>
      <c r="L15" s="11"/>
      <c r="M15" t="str">
        <f>IF(M14&gt;120,"Neatbilst, programmas nosacījumiem. Aizdevuma apmērs nedrīkst pārsniegt 120 EUR/m2","")</f>
        <v/>
      </c>
      <c r="N15" s="13"/>
      <c r="O15" s="1"/>
      <c r="S15" s="9" t="e">
        <f>SUM(S10:S13)</f>
        <v>#REF!</v>
      </c>
      <c r="T15" s="9" t="e">
        <f>SUM(T10:T13)</f>
        <v>#REF!</v>
      </c>
      <c r="U15" s="9"/>
      <c r="V15" s="9">
        <f>SUM(V10:V13)</f>
        <v>-15</v>
      </c>
      <c r="W15" s="9" t="e">
        <f>SUM(W10:W13)</f>
        <v>#REF!</v>
      </c>
    </row>
    <row r="16" spans="1:23" ht="17.25" customHeight="1" x14ac:dyDescent="0.25">
      <c r="A16" s="1"/>
      <c r="B16" s="55" t="s">
        <v>12</v>
      </c>
      <c r="C16" s="56"/>
      <c r="D16" s="56"/>
      <c r="E16" s="56"/>
      <c r="F16" s="56"/>
      <c r="G16" s="56"/>
      <c r="H16" s="56"/>
      <c r="I16" s="56"/>
      <c r="J16" s="56"/>
      <c r="K16" s="57"/>
      <c r="L16" s="15" t="s">
        <v>9</v>
      </c>
      <c r="M16" s="8"/>
      <c r="N16" s="13"/>
      <c r="O16" s="1"/>
      <c r="P16" s="16"/>
      <c r="Q16" s="16"/>
      <c r="W16" s="9" t="e">
        <f>AVERAGE(W10:W13)</f>
        <v>#REF!</v>
      </c>
    </row>
    <row r="17" spans="1:19" ht="16.5" x14ac:dyDescent="0.25">
      <c r="A17" s="1"/>
      <c r="B17" s="17"/>
      <c r="C17" s="17"/>
      <c r="D17" s="17"/>
      <c r="E17" s="17"/>
      <c r="F17" s="17"/>
      <c r="G17" s="17"/>
      <c r="H17" s="17"/>
      <c r="I17" s="17"/>
      <c r="J17" s="17"/>
      <c r="K17" s="11" t="s">
        <v>13</v>
      </c>
      <c r="L17" s="11" t="s">
        <v>11</v>
      </c>
      <c r="M17" s="12">
        <f>IFERROR(N10/M16,0)</f>
        <v>0</v>
      </c>
      <c r="N17" s="13"/>
      <c r="O17" s="1"/>
      <c r="S17" s="9"/>
    </row>
    <row r="18" spans="1:19" ht="19.5" thickBot="1" x14ac:dyDescent="0.3">
      <c r="A18" s="4" t="s">
        <v>14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9" ht="5.25" customHeight="1" x14ac:dyDescent="0.25">
      <c r="A19" s="1"/>
      <c r="B19" s="7"/>
      <c r="C19" s="7"/>
      <c r="D19" s="7"/>
      <c r="E19" s="7"/>
      <c r="F19" s="7"/>
      <c r="G19" s="7"/>
      <c r="H19" s="7"/>
      <c r="I19" s="7"/>
      <c r="J19" s="7"/>
      <c r="K19" s="7"/>
      <c r="L19" s="18"/>
      <c r="M19" s="18"/>
      <c r="N19" s="7"/>
      <c r="O19" s="7"/>
    </row>
    <row r="20" spans="1:19" ht="15.75" customHeight="1" x14ac:dyDescent="0.25">
      <c r="A20" s="1"/>
      <c r="B20" s="37" t="s">
        <v>15</v>
      </c>
      <c r="C20" s="43" t="s">
        <v>2</v>
      </c>
      <c r="D20" s="44"/>
      <c r="E20" s="44"/>
      <c r="F20" s="44"/>
      <c r="G20" s="44"/>
      <c r="H20" s="44"/>
      <c r="I20" s="44"/>
      <c r="J20" s="44"/>
      <c r="K20" s="44"/>
      <c r="L20" s="45"/>
      <c r="M20" s="37" t="s">
        <v>16</v>
      </c>
      <c r="N20" s="37" t="s">
        <v>17</v>
      </c>
      <c r="O20" s="1"/>
    </row>
    <row r="21" spans="1:19" x14ac:dyDescent="0.25">
      <c r="A21" s="1"/>
      <c r="B21" s="58"/>
      <c r="C21" s="46"/>
      <c r="D21" s="47"/>
      <c r="E21" s="47"/>
      <c r="F21" s="47"/>
      <c r="G21" s="47"/>
      <c r="H21" s="47"/>
      <c r="I21" s="47"/>
      <c r="J21" s="47"/>
      <c r="K21" s="47"/>
      <c r="L21" s="48"/>
      <c r="M21" s="38"/>
      <c r="N21" s="38"/>
      <c r="O21" s="1"/>
    </row>
    <row r="22" spans="1:19" x14ac:dyDescent="0.25">
      <c r="A22" s="1"/>
      <c r="B22" s="14">
        <v>1</v>
      </c>
      <c r="C22" s="39" t="s">
        <v>18</v>
      </c>
      <c r="D22" s="40"/>
      <c r="E22" s="40"/>
      <c r="F22" s="40"/>
      <c r="G22" s="40"/>
      <c r="H22" s="40"/>
      <c r="I22" s="40"/>
      <c r="J22" s="40"/>
      <c r="K22" s="40"/>
      <c r="L22" s="41"/>
      <c r="M22" s="19" t="s">
        <v>19</v>
      </c>
      <c r="N22" s="20">
        <v>2.9000000000000001E-2</v>
      </c>
      <c r="O22" s="1"/>
      <c r="P22" s="21"/>
    </row>
    <row r="23" spans="1:19" x14ac:dyDescent="0.25">
      <c r="A23" s="1"/>
      <c r="B23" s="14">
        <v>2</v>
      </c>
      <c r="C23" s="53" t="s">
        <v>20</v>
      </c>
      <c r="D23" s="40"/>
      <c r="E23" s="40"/>
      <c r="F23" s="40"/>
      <c r="G23" s="40"/>
      <c r="H23" s="40"/>
      <c r="I23" s="40"/>
      <c r="J23" s="40"/>
      <c r="K23" s="40"/>
      <c r="L23" s="41"/>
      <c r="M23" s="22" t="s">
        <v>21</v>
      </c>
      <c r="N23" s="23"/>
      <c r="O23" s="1"/>
      <c r="P23" s="21"/>
      <c r="Q23" s="9"/>
    </row>
    <row r="24" spans="1:19" x14ac:dyDescent="0.25">
      <c r="A24" s="1"/>
      <c r="B24" s="14">
        <v>3</v>
      </c>
      <c r="C24" s="53" t="s">
        <v>22</v>
      </c>
      <c r="D24" s="40"/>
      <c r="E24" s="40"/>
      <c r="F24" s="40"/>
      <c r="G24" s="40"/>
      <c r="H24" s="40"/>
      <c r="I24" s="40"/>
      <c r="J24" s="40"/>
      <c r="K24" s="40"/>
      <c r="L24" s="41"/>
      <c r="M24" s="19" t="s">
        <v>21</v>
      </c>
      <c r="N24" s="23"/>
      <c r="O24" s="1"/>
      <c r="P24" s="16"/>
    </row>
    <row r="25" spans="1:19" x14ac:dyDescent="0.25">
      <c r="A25" s="1"/>
      <c r="B25" s="14">
        <v>4</v>
      </c>
      <c r="C25" s="53" t="s">
        <v>23</v>
      </c>
      <c r="D25" s="40"/>
      <c r="E25" s="40"/>
      <c r="F25" s="40"/>
      <c r="G25" s="40"/>
      <c r="H25" s="40"/>
      <c r="I25" s="40"/>
      <c r="J25" s="40"/>
      <c r="K25" s="40"/>
      <c r="L25" s="41"/>
      <c r="M25" s="19" t="s">
        <v>24</v>
      </c>
      <c r="N25" s="20">
        <v>0.01</v>
      </c>
      <c r="O25" s="1"/>
      <c r="P25" s="16"/>
    </row>
    <row r="26" spans="1:19" x14ac:dyDescent="0.25">
      <c r="A26" s="1"/>
      <c r="B26" s="14">
        <v>5</v>
      </c>
      <c r="C26" s="53" t="s">
        <v>25</v>
      </c>
      <c r="D26" s="40"/>
      <c r="E26" s="40"/>
      <c r="F26" s="40"/>
      <c r="G26" s="40"/>
      <c r="H26" s="40"/>
      <c r="I26" s="40"/>
      <c r="J26" s="40"/>
      <c r="K26" s="40"/>
      <c r="L26" s="41"/>
      <c r="M26" s="19" t="s">
        <v>26</v>
      </c>
      <c r="N26" s="8">
        <v>5</v>
      </c>
      <c r="O26" s="1"/>
      <c r="P26" s="16"/>
    </row>
    <row r="27" spans="1:19" ht="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24"/>
      <c r="L27" s="11"/>
      <c r="M27" s="11"/>
      <c r="N27" s="25"/>
      <c r="O27" s="1"/>
      <c r="P27" s="16"/>
    </row>
    <row r="28" spans="1:1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1" t="s">
        <v>27</v>
      </c>
      <c r="L28" s="11" t="s">
        <v>7</v>
      </c>
      <c r="M28" s="11"/>
      <c r="N28" s="12">
        <f>IFERROR(PMT(N22/12,N23-N24,-N10,0,0)+N26,0)*1.05</f>
        <v>0</v>
      </c>
      <c r="O28" s="26"/>
      <c r="P28" s="16"/>
      <c r="Q28" s="27"/>
    </row>
    <row r="29" spans="1:19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1"/>
      <c r="L29" s="11"/>
      <c r="M29" s="11"/>
      <c r="N29" s="12"/>
      <c r="O29" s="1"/>
      <c r="P29" s="16"/>
    </row>
    <row r="30" spans="1:19" ht="30.75" hidden="1" customHeight="1" x14ac:dyDescent="0.25">
      <c r="A30" s="1"/>
      <c r="B30" s="54" t="s">
        <v>28</v>
      </c>
      <c r="C30" s="54"/>
      <c r="D30" s="54"/>
      <c r="E30" s="54"/>
      <c r="F30" s="54"/>
      <c r="G30" s="54"/>
      <c r="H30" s="54"/>
      <c r="I30" s="54"/>
      <c r="J30" s="54"/>
      <c r="K30" s="54"/>
      <c r="L30" s="11" t="s">
        <v>7</v>
      </c>
      <c r="M30" s="11"/>
      <c r="N30" s="12">
        <f>IFERROR(N28/M13,0)</f>
        <v>0</v>
      </c>
      <c r="O30" s="1"/>
      <c r="P30" s="16"/>
    </row>
    <row r="31" spans="1:19" ht="14.25" customHeight="1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11"/>
      <c r="M31" s="11"/>
      <c r="N31" s="29"/>
      <c r="O31" s="29"/>
      <c r="P31" s="16"/>
    </row>
    <row r="32" spans="1:19" ht="30.75" customHeight="1" x14ac:dyDescent="0.25">
      <c r="A32" s="1"/>
      <c r="B32" s="54" t="s">
        <v>29</v>
      </c>
      <c r="C32" s="54"/>
      <c r="D32" s="54"/>
      <c r="E32" s="54"/>
      <c r="F32" s="54"/>
      <c r="G32" s="54"/>
      <c r="H32" s="54"/>
      <c r="I32" s="54"/>
      <c r="J32" s="54"/>
      <c r="K32" s="54"/>
      <c r="L32" s="11" t="s">
        <v>7</v>
      </c>
      <c r="M32" s="11"/>
      <c r="N32" s="12">
        <f>IFERROR(N28/M16,0)</f>
        <v>0</v>
      </c>
      <c r="O32" s="29"/>
      <c r="P32" s="16"/>
    </row>
    <row r="33" spans="1:16" ht="14.25" customHeight="1" x14ac:dyDescent="0.25">
      <c r="A33" s="1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11"/>
      <c r="M33" s="11"/>
      <c r="N33" s="29"/>
      <c r="O33" s="29"/>
      <c r="P33" s="16"/>
    </row>
    <row r="34" spans="1:16" ht="16.5" customHeight="1" x14ac:dyDescent="0.25">
      <c r="A34" s="1"/>
      <c r="B34" s="31" t="s">
        <v>30</v>
      </c>
      <c r="C34" s="31"/>
      <c r="D34" s="31"/>
      <c r="E34" s="31"/>
      <c r="F34" s="31"/>
      <c r="G34" s="31"/>
      <c r="H34" s="31"/>
      <c r="I34" s="31"/>
      <c r="J34" s="31"/>
      <c r="K34" s="32"/>
      <c r="L34" s="32"/>
      <c r="M34" s="32"/>
      <c r="N34" s="33">
        <v>46261</v>
      </c>
      <c r="O34" s="34"/>
    </row>
    <row r="35" spans="1:16" ht="15.75" hidden="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11"/>
      <c r="L35" s="11"/>
      <c r="M35" s="11"/>
      <c r="N35" s="29"/>
      <c r="O35" s="29"/>
    </row>
    <row r="36" spans="1:16" ht="15.75" hidden="1" customHeight="1" x14ac:dyDescent="0.25"/>
    <row r="37" spans="1:16" ht="15.75" hidden="1" customHeight="1" x14ac:dyDescent="0.25"/>
    <row r="38" spans="1:16" ht="15.75" hidden="1" customHeight="1" x14ac:dyDescent="0.25"/>
    <row r="39" spans="1:16" ht="15.75" hidden="1" customHeight="1" x14ac:dyDescent="0.25"/>
    <row r="40" spans="1:16" ht="15.75" hidden="1" customHeight="1" x14ac:dyDescent="0.25"/>
    <row r="41" spans="1:16" ht="15.75" hidden="1" customHeight="1" x14ac:dyDescent="0.25"/>
    <row r="42" spans="1:16" x14ac:dyDescent="0.25"/>
    <row r="43" spans="1:16" x14ac:dyDescent="0.25"/>
    <row r="44" spans="1:16" x14ac:dyDescent="0.25"/>
    <row r="45" spans="1:16" x14ac:dyDescent="0.25"/>
    <row r="46" spans="1:16" x14ac:dyDescent="0.25"/>
    <row r="48" spans="1:16" x14ac:dyDescent="0.25"/>
    <row r="128" s="2" customFormat="1" x14ac:dyDescent="0.25"/>
    <row r="143" s="2" customFormat="1" x14ac:dyDescent="0.25"/>
    <row r="144" s="2" customFormat="1" ht="13.5" hidden="1" customHeigh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</sheetData>
  <mergeCells count="18">
    <mergeCell ref="B32:K32"/>
    <mergeCell ref="B16:K16"/>
    <mergeCell ref="B20:B21"/>
    <mergeCell ref="C20:L21"/>
    <mergeCell ref="M20:M21"/>
    <mergeCell ref="C23:L23"/>
    <mergeCell ref="C24:L24"/>
    <mergeCell ref="C25:L25"/>
    <mergeCell ref="C26:L26"/>
    <mergeCell ref="B30:K30"/>
    <mergeCell ref="N20:N21"/>
    <mergeCell ref="C22:L22"/>
    <mergeCell ref="K3:O5"/>
    <mergeCell ref="B8:L9"/>
    <mergeCell ref="M8:M9"/>
    <mergeCell ref="N8:N9"/>
    <mergeCell ref="B10:L10"/>
    <mergeCell ref="C13:K13"/>
  </mergeCells>
  <conditionalFormatting sqref="M16">
    <cfRule type="cellIs" dxfId="2" priority="2" operator="equal">
      <formula>""</formula>
    </cfRule>
  </conditionalFormatting>
  <conditionalFormatting sqref="M10:N10 M13">
    <cfRule type="cellIs" dxfId="1" priority="3" operator="equal">
      <formula>""</formula>
    </cfRule>
  </conditionalFormatting>
  <conditionalFormatting sqref="N22:N26">
    <cfRule type="cellIs" dxfId="0" priority="1" operator="equal">
      <formula>""</formula>
    </cfRule>
  </conditionalFormatting>
  <dataValidations count="1">
    <dataValidation type="decimal" allowBlank="1" showErrorMessage="1" errorTitle="Nepareizs formāts!" error="Laukā ir jāievada skaitlis!" sqref="N22:N26 M13:M14 M16:M17" xr:uid="{010CEDB6-E6F1-41DD-842A-F63650197743}">
      <formula1>0</formula1>
      <formula2>999999999999999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DMZ kalkulators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Sīkle</dc:creator>
  <cp:lastModifiedBy>Inese Sīkle</cp:lastModifiedBy>
  <dcterms:created xsi:type="dcterms:W3CDTF">2026-08-27T12:37:32Z</dcterms:created>
  <dcterms:modified xsi:type="dcterms:W3CDTF">2026-08-27T13:58:07Z</dcterms:modified>
</cp:coreProperties>
</file>