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tumcloud-my.sharepoint.com/personal/zane_kaula_altum_lv/Documents/Desktop/desktop/"/>
    </mc:Choice>
  </mc:AlternateContent>
  <xr:revisionPtr revIDLastSave="117" documentId="8_{22E5E2F5-BB71-4D2B-B8D0-87D9CDF71B30}" xr6:coauthVersionLast="47" xr6:coauthVersionMax="47" xr10:uidLastSave="{E691BB65-0863-47FA-8B72-736339C200A6}"/>
  <workbookProtection workbookAlgorithmName="SHA-512" workbookHashValue="Q5Uw8WzGajNnQO+fcFEVVc0HJXUN88eIGvfW5aWq5/9NCAnoWxR9Y4ElmOE0Om+OBGSPjpojW1N2FvBkM4XS5Q==" workbookSaltValue="st6roem4+Su+uOcUsrYy1A==" workbookSpinCount="100000" lockStructure="1"/>
  <bookViews>
    <workbookView xWindow="-120" yWindow="-120" windowWidth="29040" windowHeight="15720" xr2:uid="{83D08E26-ABB6-473C-8665-3BE8CD29FA67}"/>
  </bookViews>
  <sheets>
    <sheet name="DMR kalkulato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36" i="1" l="1"/>
  <c r="V25" i="1"/>
  <c r="V27" i="1"/>
  <c r="V26" i="1"/>
  <c r="V24" i="1"/>
  <c r="N24" i="1"/>
  <c r="M31" i="1" s="1"/>
  <c r="M24" i="1"/>
  <c r="V23" i="1"/>
  <c r="V22" i="1"/>
  <c r="V21" i="1"/>
  <c r="V20" i="1"/>
  <c r="V19" i="1"/>
  <c r="V18" i="1"/>
  <c r="V17" i="1"/>
  <c r="R17" i="1"/>
  <c r="R18" i="1" s="1"/>
  <c r="V16" i="1"/>
  <c r="V29" i="1" l="1"/>
  <c r="M26" i="1"/>
  <c r="N45" i="1"/>
  <c r="N49" i="1" s="1"/>
  <c r="S16" i="1"/>
  <c r="T16" i="1"/>
  <c r="S18" i="1"/>
  <c r="T18" i="1"/>
  <c r="R19" i="1"/>
  <c r="M28" i="1"/>
  <c r="M29" i="1" s="1"/>
  <c r="S17" i="1"/>
  <c r="T17" i="1"/>
  <c r="W16" i="1" l="1"/>
  <c r="N47" i="1"/>
  <c r="W18" i="1"/>
  <c r="W17" i="1"/>
  <c r="R20" i="1"/>
  <c r="S19" i="1"/>
  <c r="T19" i="1"/>
  <c r="W19" i="1" l="1"/>
  <c r="T20" i="1"/>
  <c r="S20" i="1"/>
  <c r="R21" i="1"/>
  <c r="W20" i="1" l="1"/>
  <c r="S21" i="1"/>
  <c r="R22" i="1"/>
  <c r="T21" i="1"/>
  <c r="W21" i="1" l="1"/>
  <c r="R23" i="1"/>
  <c r="T22" i="1"/>
  <c r="S22" i="1"/>
  <c r="W22" i="1" s="1"/>
  <c r="T23" i="1" l="1"/>
  <c r="R24" i="1"/>
  <c r="R25" i="1" s="1"/>
  <c r="S23" i="1"/>
  <c r="S25" i="1" l="1"/>
  <c r="T25" i="1"/>
  <c r="W23" i="1"/>
  <c r="T24" i="1"/>
  <c r="S24" i="1"/>
  <c r="W25" i="1" l="1"/>
  <c r="W24" i="1"/>
  <c r="R26" i="1"/>
  <c r="R27" i="1" l="1"/>
  <c r="T26" i="1"/>
  <c r="S26" i="1"/>
  <c r="W26" i="1" s="1"/>
  <c r="S27" i="1" l="1"/>
  <c r="T27" i="1"/>
  <c r="T29" i="1" s="1"/>
  <c r="W27" i="1" l="1"/>
  <c r="S29" i="1"/>
  <c r="W30" i="1" l="1"/>
  <c r="W29" i="1"/>
</calcChain>
</file>

<file path=xl/sharedStrings.xml><?xml version="1.0" encoding="utf-8"?>
<sst xmlns="http://schemas.openxmlformats.org/spreadsheetml/2006/main" count="63" uniqueCount="47">
  <si>
    <t>DAUDZDZĪVOKĻU MĀJU REMONTA AIZDEVUMA KALKULATORS</t>
  </si>
  <si>
    <t xml:space="preserve">                                                               Aizdevuma aprēķins ar mainīgo likmi</t>
  </si>
  <si>
    <t>I Projekta izmaksas un to finansēšanas avoti</t>
  </si>
  <si>
    <t>Nr.</t>
  </si>
  <si>
    <t>Nosaukums</t>
  </si>
  <si>
    <t>Mērvienība</t>
  </si>
  <si>
    <t>Altum Aizdevums</t>
  </si>
  <si>
    <t>Būvdarbu veikšana daudzdzīvokļu mājas norobežojošās konstrukcijās un koplietošanas telpās, tai skaitā liftu modernizācija vai nomaiņa</t>
  </si>
  <si>
    <t>EUR</t>
  </si>
  <si>
    <t>PVN</t>
  </si>
  <si>
    <t>Daudzdzīvokļu mājas visu veidu inženiersistēmu atjaunošana, pārbūve vai izveide</t>
  </si>
  <si>
    <t>Teritorijas labiekārtošana</t>
  </si>
  <si>
    <t>Projekta vadības izmaksas</t>
  </si>
  <si>
    <t>Autoruzraudzības izmaksas</t>
  </si>
  <si>
    <t>Būvuzraudzības izmaksas</t>
  </si>
  <si>
    <t>Cits</t>
  </si>
  <si>
    <t>KOPĀ</t>
  </si>
  <si>
    <t>Plānotās kopējās projekta izmaksas</t>
  </si>
  <si>
    <t>Dzīvojamās mājas kopējā platība</t>
  </si>
  <si>
    <r>
      <t>m</t>
    </r>
    <r>
      <rPr>
        <vertAlign val="superscript"/>
        <sz val="11"/>
        <rFont val="Aptos Narrow"/>
        <family val="2"/>
        <charset val="186"/>
        <scheme val="minor"/>
      </rPr>
      <t>2</t>
    </r>
  </si>
  <si>
    <t>Plānotā aizdevuma kopsumma uz dzīvojamās mājas kopējo platību</t>
  </si>
  <si>
    <r>
      <t>EUR/m</t>
    </r>
    <r>
      <rPr>
        <vertAlign val="superscript"/>
        <sz val="11"/>
        <color theme="1"/>
        <rFont val="Aptos Narrow"/>
        <family val="2"/>
        <charset val="186"/>
        <scheme val="minor"/>
      </rPr>
      <t>2</t>
    </r>
  </si>
  <si>
    <t>Plānotā aizdevuma kopsumma uz dzīvojamās mājas dzīvojamo platību</t>
  </si>
  <si>
    <t>II Plānotā aizdevuma nosacījumi</t>
  </si>
  <si>
    <t>%</t>
  </si>
  <si>
    <t xml:space="preserve">Aizdevuma termiņš </t>
  </si>
  <si>
    <t>mēneši</t>
  </si>
  <si>
    <t>Komisijas maksa par aizdevuma rezervēšanu</t>
  </si>
  <si>
    <t>gadā</t>
  </si>
  <si>
    <t>Aizdevuma apkalpošanas maksa</t>
  </si>
  <si>
    <t>mēnesī</t>
  </si>
  <si>
    <t>Provizoriskais ikmēneša pamatsummas un procentu maksājumu, un aizdevuma apkalpošanas maksas apmērs (vidēji) uz vienu ēkas kopējās platības kvadrātmetru</t>
  </si>
  <si>
    <t>Provizoriskais ikmēneša pamatsummas un procentu maksājumu, un aizdevuma apkalpošanas maksas apmērs (vidēji) uz vienu ēkas dzīvojamās platības kvadrātmetru</t>
  </si>
  <si>
    <t>Altum aizdevums, EUR</t>
  </si>
  <si>
    <t>Līdzdalība, EUR</t>
  </si>
  <si>
    <t>Altum likmes fiksētā daļa</t>
  </si>
  <si>
    <t>Aizdevuma pamatsummas atlikšanas periods</t>
  </si>
  <si>
    <t>9. versija</t>
  </si>
  <si>
    <t>21.09.2026.</t>
  </si>
  <si>
    <r>
      <t>Dzīvokļu (kuriem nepieciešams aizdevums) kopējā platība, m</t>
    </r>
    <r>
      <rPr>
        <vertAlign val="superscript"/>
        <sz val="11"/>
        <color theme="1"/>
        <rFont val="Aptos Narrow"/>
        <family val="2"/>
        <scheme val="minor"/>
      </rPr>
      <t>2</t>
    </r>
  </si>
  <si>
    <t>Plānotā kopējā aizdevuma procentu likme gadā:</t>
  </si>
  <si>
    <t>Valsts kases aizdevuma mainīgā procentu likme 7 gadīgam aizdevumam *</t>
  </si>
  <si>
    <t>* - ievada likmi atbilstoši Valsts kases mājaslapā norādītājai septiņu gadu mainīgai  likmei, kas noapaļota līdz diviem cipariem aiz komata  https://www.kase.gov.lv/pakalpojumi/aizdevumi-un-galvojumi/aizdevumi-valsts-kapitalsabiedribam-zinatniskajam-institucijam-ostu-parvaldem/aizdevumu-likmes</t>
  </si>
  <si>
    <t>** - ievada atbilstoši EURIBOR 6 mēnešu perioda bāzes likmei, kas noapaļota līdz diviem cipariem aiz komata: https://www.euribor-rates.eu/en/</t>
  </si>
  <si>
    <t>6 (sešu) mēnešu EURIBOR **</t>
  </si>
  <si>
    <t>Provizoriskais ikmēneša pamatsummas un procentu maksājumu, un aizdevuma apkalpošanas maksas apmērs (vidēji) ***</t>
  </si>
  <si>
    <t>*** - provizoriskais ikmēneša maksājums aprēķināts, iekļaujot 5% rezervi iespējamām procentu likmes un citu ar aizdevumu saistīto izmaksu izmaiņām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</si>
</sst>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\-&quot;€&quot;\ #,##0.00"/>
  </numFmts>
  <fonts count="18" x14ac:knownFonts="1">
    <font>
      <sz val="11"/>
      <color theme="1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8"/>
      <color rgb="FF003B85"/>
      <name val="Aptos Narrow"/>
      <family val="2"/>
      <charset val="186"/>
      <scheme val="minor"/>
    </font>
    <font>
      <sz val="9"/>
      <color rgb="FF003B85"/>
      <name val="Aptos Narrow"/>
      <family val="2"/>
      <charset val="186"/>
      <scheme val="minor"/>
    </font>
    <font>
      <b/>
      <sz val="14"/>
      <color rgb="FF003B85"/>
      <name val="Aptos Narrow"/>
      <family val="2"/>
      <charset val="186"/>
      <scheme val="minor"/>
    </font>
    <font>
      <sz val="11"/>
      <color rgb="FF003B85"/>
      <name val="Aptos Narrow"/>
      <family val="2"/>
      <charset val="186"/>
      <scheme val="minor"/>
    </font>
    <font>
      <b/>
      <sz val="14"/>
      <color theme="1"/>
      <name val="Aptos Narrow"/>
      <family val="2"/>
      <charset val="186"/>
      <scheme val="minor"/>
    </font>
    <font>
      <b/>
      <sz val="11"/>
      <color rgb="FF003B85"/>
      <name val="Aptos Narrow"/>
      <family val="2"/>
      <charset val="186"/>
      <scheme val="minor"/>
    </font>
    <font>
      <sz val="11"/>
      <name val="Aptos Narrow"/>
      <family val="2"/>
      <charset val="186"/>
      <scheme val="minor"/>
    </font>
    <font>
      <vertAlign val="superscript"/>
      <sz val="11"/>
      <name val="Aptos Narrow"/>
      <family val="2"/>
      <charset val="186"/>
      <scheme val="minor"/>
    </font>
    <font>
      <sz val="11"/>
      <color rgb="FF7030A0"/>
      <name val="Aptos Narrow"/>
      <family val="2"/>
      <charset val="186"/>
      <scheme val="minor"/>
    </font>
    <font>
      <vertAlign val="superscript"/>
      <sz val="11"/>
      <color theme="1"/>
      <name val="Aptos Narrow"/>
      <family val="2"/>
      <charset val="186"/>
      <scheme val="minor"/>
    </font>
    <font>
      <b/>
      <sz val="11"/>
      <name val="Aptos Narrow"/>
      <family val="2"/>
      <charset val="186"/>
      <scheme val="minor"/>
    </font>
    <font>
      <b/>
      <sz val="9"/>
      <color rgb="FF003B85"/>
      <name val="Aptos Narrow"/>
      <family val="2"/>
      <charset val="186"/>
      <scheme val="minor"/>
    </font>
    <font>
      <i/>
      <sz val="11"/>
      <color theme="3"/>
      <name val="Aptos Narrow"/>
      <family val="2"/>
      <charset val="186"/>
      <scheme val="minor"/>
    </font>
    <font>
      <i/>
      <sz val="11"/>
      <color theme="1"/>
      <name val="Aptos Narrow"/>
      <family val="2"/>
      <charset val="186"/>
      <scheme val="minor"/>
    </font>
    <font>
      <vertAlign val="superscript"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ACC8"/>
      </bottom>
      <diagonal/>
    </border>
    <border>
      <left style="thin">
        <color rgb="FF003B85"/>
      </left>
      <right style="thin">
        <color rgb="FF003B85"/>
      </right>
      <top style="thin">
        <color rgb="FF003B85"/>
      </top>
      <bottom/>
      <diagonal/>
    </border>
    <border>
      <left style="thin">
        <color rgb="FF003B85"/>
      </left>
      <right/>
      <top style="thin">
        <color rgb="FF003B85"/>
      </top>
      <bottom/>
      <diagonal/>
    </border>
    <border>
      <left/>
      <right/>
      <top style="thin">
        <color rgb="FF003B85"/>
      </top>
      <bottom/>
      <diagonal/>
    </border>
    <border>
      <left/>
      <right style="thin">
        <color rgb="FF003B85"/>
      </right>
      <top style="thin">
        <color rgb="FF003B85"/>
      </top>
      <bottom/>
      <diagonal/>
    </border>
    <border>
      <left style="thin">
        <color rgb="FF003B85"/>
      </left>
      <right style="thin">
        <color rgb="FF003B85"/>
      </right>
      <top/>
      <bottom/>
      <diagonal/>
    </border>
    <border>
      <left style="thin">
        <color rgb="FF003B85"/>
      </left>
      <right/>
      <top/>
      <bottom style="thin">
        <color rgb="FF003B85"/>
      </bottom>
      <diagonal/>
    </border>
    <border>
      <left/>
      <right/>
      <top/>
      <bottom style="thin">
        <color rgb="FF003B85"/>
      </bottom>
      <diagonal/>
    </border>
    <border>
      <left/>
      <right style="thin">
        <color rgb="FF003B85"/>
      </right>
      <top/>
      <bottom style="thin">
        <color rgb="FF003B85"/>
      </bottom>
      <diagonal/>
    </border>
    <border>
      <left style="thin">
        <color rgb="FF003B85"/>
      </left>
      <right style="thin">
        <color rgb="FF003B85"/>
      </right>
      <top/>
      <bottom style="thin">
        <color rgb="FF003B85"/>
      </bottom>
      <diagonal/>
    </border>
    <border>
      <left style="thin">
        <color rgb="FF003B85"/>
      </left>
      <right style="thin">
        <color rgb="FF003B85"/>
      </right>
      <top style="thin">
        <color rgb="FF003B85"/>
      </top>
      <bottom style="thin">
        <color rgb="FF003B85"/>
      </bottom>
      <diagonal/>
    </border>
    <border>
      <left style="thin">
        <color rgb="FF003B85"/>
      </left>
      <right/>
      <top style="thin">
        <color rgb="FF003B85"/>
      </top>
      <bottom style="thin">
        <color rgb="FF003B85"/>
      </bottom>
      <diagonal/>
    </border>
    <border>
      <left/>
      <right/>
      <top style="thin">
        <color rgb="FF003B85"/>
      </top>
      <bottom style="thin">
        <color rgb="FF003B85"/>
      </bottom>
      <diagonal/>
    </border>
    <border>
      <left/>
      <right style="thin">
        <color rgb="FF003B85"/>
      </right>
      <top style="thin">
        <color rgb="FF003B85"/>
      </top>
      <bottom style="thin">
        <color rgb="FF003B85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0" fillId="0" borderId="11" xfId="0" applyBorder="1" applyAlignment="1">
      <alignment horizontal="center" vertical="center"/>
    </xf>
    <xf numFmtId="4" fontId="0" fillId="2" borderId="11" xfId="0" applyNumberFormat="1" applyFill="1" applyBorder="1" applyAlignment="1" applyProtection="1">
      <alignment vertical="center"/>
      <protection locked="0"/>
    </xf>
    <xf numFmtId="8" fontId="0" fillId="0" borderId="0" xfId="0" applyNumberForma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4" fontId="2" fillId="2" borderId="0" xfId="0" applyNumberFormat="1" applyFont="1" applyFill="1" applyAlignment="1" applyProtection="1">
      <alignment vertical="center"/>
      <protection hidden="1"/>
    </xf>
    <xf numFmtId="0" fontId="1" fillId="0" borderId="0" xfId="0" applyFont="1" applyAlignment="1">
      <alignment horizontal="right" vertical="center"/>
    </xf>
    <xf numFmtId="0" fontId="0" fillId="2" borderId="0" xfId="0" applyFill="1"/>
    <xf numFmtId="0" fontId="0" fillId="2" borderId="11" xfId="0" applyFill="1" applyBorder="1" applyAlignment="1">
      <alignment horizontal="center" vertical="center"/>
    </xf>
    <xf numFmtId="0" fontId="9" fillId="2" borderId="11" xfId="0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8" fontId="11" fillId="0" borderId="0" xfId="0" applyNumberFormat="1" applyFont="1" applyAlignment="1">
      <alignment vertical="center"/>
    </xf>
    <xf numFmtId="10" fontId="9" fillId="2" borderId="14" xfId="0" applyNumberFormat="1" applyFont="1" applyFill="1" applyBorder="1" applyAlignment="1" applyProtection="1">
      <alignment vertical="center"/>
      <protection locked="0"/>
    </xf>
    <xf numFmtId="3" fontId="0" fillId="2" borderId="14" xfId="0" applyNumberFormat="1" applyFill="1" applyBorder="1" applyAlignment="1" applyProtection="1">
      <alignment vertical="center"/>
      <protection locked="0"/>
    </xf>
    <xf numFmtId="0" fontId="13" fillId="2" borderId="0" xfId="0" applyFont="1" applyFill="1" applyAlignment="1">
      <alignment horizontal="right" vertical="center"/>
    </xf>
    <xf numFmtId="4" fontId="13" fillId="2" borderId="0" xfId="0" applyNumberFormat="1" applyFont="1" applyFill="1" applyAlignment="1" applyProtection="1">
      <alignment vertical="center"/>
      <protection hidden="1"/>
    </xf>
    <xf numFmtId="8" fontId="0" fillId="2" borderId="0" xfId="0" applyNumberFormat="1" applyFill="1" applyAlignment="1">
      <alignment vertical="center"/>
    </xf>
    <xf numFmtId="4" fontId="0" fillId="0" borderId="0" xfId="0" applyNumberFormat="1" applyAlignment="1">
      <alignment vertical="center"/>
    </xf>
    <xf numFmtId="0" fontId="2" fillId="2" borderId="0" xfId="0" applyFont="1" applyFill="1" applyAlignment="1">
      <alignment vertical="top" wrapText="1"/>
    </xf>
    <xf numFmtId="3" fontId="2" fillId="2" borderId="0" xfId="0" applyNumberFormat="1" applyFont="1" applyFill="1" applyAlignment="1" applyProtection="1">
      <alignment vertical="center"/>
      <protection hidden="1"/>
    </xf>
    <xf numFmtId="0" fontId="2" fillId="2" borderId="8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center"/>
    </xf>
    <xf numFmtId="0" fontId="14" fillId="2" borderId="4" xfId="0" applyFont="1" applyFill="1" applyBorder="1" applyAlignment="1">
      <alignment horizontal="right" vertical="center"/>
    </xf>
    <xf numFmtId="14" fontId="14" fillId="2" borderId="4" xfId="0" applyNumberFormat="1" applyFont="1" applyFill="1" applyBorder="1" applyAlignment="1" applyProtection="1">
      <alignment horizontal="right" vertical="center"/>
      <protection hidden="1"/>
    </xf>
    <xf numFmtId="14" fontId="14" fillId="2" borderId="4" xfId="0" applyNumberFormat="1" applyFont="1" applyFill="1" applyBorder="1" applyAlignment="1" applyProtection="1">
      <alignment horizontal="left" vertical="center"/>
      <protection hidden="1"/>
    </xf>
    <xf numFmtId="0" fontId="15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10" fontId="0" fillId="2" borderId="14" xfId="0" applyNumberFormat="1" applyFill="1" applyBorder="1" applyAlignment="1">
      <alignment vertical="center"/>
    </xf>
    <xf numFmtId="4" fontId="0" fillId="2" borderId="14" xfId="0" applyNumberFormat="1" applyFill="1" applyBorder="1" applyAlignment="1">
      <alignment vertical="center"/>
    </xf>
    <xf numFmtId="10" fontId="0" fillId="0" borderId="14" xfId="0" applyNumberFormat="1" applyBorder="1" applyAlignment="1" applyProtection="1">
      <alignment vertical="center"/>
      <protection hidden="1"/>
    </xf>
    <xf numFmtId="0" fontId="0" fillId="2" borderId="0" xfId="0" applyFill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9" fillId="2" borderId="12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vertical="center"/>
    </xf>
    <xf numFmtId="0" fontId="2" fillId="2" borderId="0" xfId="0" applyFont="1" applyFill="1" applyAlignment="1">
      <alignment horizontal="right" vertical="center" wrapText="1"/>
    </xf>
    <xf numFmtId="0" fontId="0" fillId="2" borderId="0" xfId="0" applyFill="1" applyAlignment="1">
      <alignment horizontal="left" vertical="center"/>
    </xf>
    <xf numFmtId="0" fontId="0" fillId="2" borderId="12" xfId="0" applyFill="1" applyBorder="1" applyAlignment="1">
      <alignment horizontal="right" vertical="center"/>
    </xf>
    <xf numFmtId="0" fontId="9" fillId="0" borderId="12" xfId="0" applyFont="1" applyBorder="1" applyAlignment="1">
      <alignment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2" xfId="0" applyFill="1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8" fillId="3" borderId="12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1">
    <cellStyle name="Normal" xfId="0" builtinId="0"/>
  </cellStyles>
  <dxfs count="3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41461</xdr:colOff>
      <xdr:row>0</xdr:row>
      <xdr:rowOff>1</xdr:rowOff>
    </xdr:from>
    <xdr:to>
      <xdr:col>0</xdr:col>
      <xdr:colOff>41461</xdr:colOff>
      <xdr:row>7</xdr:row>
      <xdr:rowOff>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10F44B-BC1F-4A83-BE86-2FD85A271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61" y="1"/>
          <a:ext cx="2156025" cy="1215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1E9C1-340F-48E5-A33D-7A7663847F14}">
  <dimension ref="A1:W201"/>
  <sheetViews>
    <sheetView tabSelected="1" topLeftCell="A31" zoomScale="110" zoomScaleNormal="110" workbookViewId="0">
      <selection activeCell="A26" sqref="A26:XFD26"/>
    </sheetView>
  </sheetViews>
  <sheetFormatPr defaultColWidth="0" defaultRowHeight="15" customHeight="1" zeroHeight="1" x14ac:dyDescent="0.25"/>
  <cols>
    <col min="1" max="1" width="2.42578125" style="2" customWidth="1"/>
    <col min="2" max="7" width="4.28515625" style="2" customWidth="1"/>
    <col min="8" max="10" width="22.7109375" style="2" customWidth="1"/>
    <col min="11" max="11" width="15.28515625" style="2" customWidth="1"/>
    <col min="12" max="13" width="12.85546875" style="2" customWidth="1"/>
    <col min="14" max="14" width="13.140625" style="2" customWidth="1"/>
    <col min="15" max="15" width="5.140625" style="2" customWidth="1"/>
    <col min="16" max="16" width="16.28515625" style="2" hidden="1" customWidth="1"/>
    <col min="17" max="17" width="15" style="2" hidden="1" customWidth="1"/>
    <col min="18" max="18" width="15.140625" style="2" hidden="1" customWidth="1"/>
    <col min="19" max="19" width="16.140625" style="2" hidden="1" customWidth="1"/>
    <col min="20" max="20" width="15.42578125" style="2" hidden="1" customWidth="1"/>
    <col min="21" max="21" width="12.28515625" style="2" hidden="1" customWidth="1"/>
    <col min="22" max="22" width="17.140625" style="2" hidden="1" customWidth="1"/>
    <col min="23" max="23" width="12.28515625" style="2" hidden="1" customWidth="1"/>
    <col min="24" max="16384" width="9.140625" style="2" hidden="1"/>
  </cols>
  <sheetData>
    <row r="1" spans="1:2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3" ht="2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 t="s">
        <v>0</v>
      </c>
      <c r="O2" s="1"/>
    </row>
    <row r="3" spans="1:23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56" t="s">
        <v>1</v>
      </c>
      <c r="L3" s="56"/>
      <c r="M3" s="56"/>
      <c r="N3" s="56"/>
      <c r="O3" s="56"/>
    </row>
    <row r="4" spans="1:2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56"/>
      <c r="L4" s="56"/>
      <c r="M4" s="56"/>
      <c r="N4" s="56"/>
      <c r="O4" s="56"/>
    </row>
    <row r="5" spans="1:23" ht="33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56"/>
      <c r="L5" s="56"/>
      <c r="M5" s="56"/>
      <c r="N5" s="56"/>
      <c r="O5" s="56"/>
    </row>
    <row r="6" spans="1:23" ht="19.5" thickBot="1" x14ac:dyDescent="0.3">
      <c r="A6" s="4" t="s">
        <v>2</v>
      </c>
      <c r="B6" s="5"/>
      <c r="C6" s="5"/>
      <c r="D6" s="5"/>
      <c r="E6" s="5"/>
      <c r="F6" s="5"/>
      <c r="G6" s="4"/>
      <c r="H6" s="4"/>
      <c r="I6" s="4"/>
      <c r="J6" s="4"/>
      <c r="K6" s="6"/>
      <c r="L6" s="6"/>
      <c r="M6" s="6"/>
      <c r="N6" s="6"/>
      <c r="O6" s="6"/>
    </row>
    <row r="7" spans="1:23" ht="5.25" customHeight="1" x14ac:dyDescent="0.25">
      <c r="A7" s="1"/>
      <c r="B7" s="7"/>
      <c r="C7" s="7"/>
      <c r="D7" s="7"/>
      <c r="E7" s="7"/>
      <c r="F7" s="7"/>
      <c r="G7" s="7"/>
      <c r="H7" s="7"/>
      <c r="I7" s="7"/>
      <c r="J7" s="7"/>
      <c r="K7" s="1"/>
      <c r="L7" s="1"/>
      <c r="M7" s="1"/>
      <c r="N7" s="1"/>
      <c r="O7" s="1"/>
    </row>
    <row r="8" spans="1:23" ht="15.75" customHeight="1" x14ac:dyDescent="0.25">
      <c r="A8" s="1"/>
      <c r="B8" s="57" t="s">
        <v>3</v>
      </c>
      <c r="C8" s="61" t="s">
        <v>4</v>
      </c>
      <c r="D8" s="62"/>
      <c r="E8" s="62"/>
      <c r="F8" s="62"/>
      <c r="G8" s="62"/>
      <c r="H8" s="62"/>
      <c r="I8" s="62"/>
      <c r="J8" s="62"/>
      <c r="K8" s="62"/>
      <c r="L8" s="63"/>
      <c r="M8" s="59" t="s">
        <v>34</v>
      </c>
      <c r="N8" s="59" t="s">
        <v>33</v>
      </c>
      <c r="O8" s="1"/>
    </row>
    <row r="9" spans="1:23" ht="28.5" customHeight="1" x14ac:dyDescent="0.25">
      <c r="A9" s="1"/>
      <c r="B9" s="58"/>
      <c r="C9" s="64"/>
      <c r="D9" s="65"/>
      <c r="E9" s="65"/>
      <c r="F9" s="65"/>
      <c r="G9" s="65"/>
      <c r="H9" s="65"/>
      <c r="I9" s="65"/>
      <c r="J9" s="65"/>
      <c r="K9" s="65"/>
      <c r="L9" s="66"/>
      <c r="M9" s="60"/>
      <c r="N9" s="60"/>
      <c r="O9" s="1"/>
    </row>
    <row r="10" spans="1:23" ht="28.5" customHeight="1" x14ac:dyDescent="0.25">
      <c r="A10" s="1"/>
      <c r="B10" s="8">
        <v>1</v>
      </c>
      <c r="C10" s="53" t="s">
        <v>7</v>
      </c>
      <c r="D10" s="44"/>
      <c r="E10" s="44"/>
      <c r="F10" s="44"/>
      <c r="G10" s="44"/>
      <c r="H10" s="44"/>
      <c r="I10" s="44"/>
      <c r="J10" s="44"/>
      <c r="K10" s="44"/>
      <c r="L10" s="45"/>
      <c r="M10" s="9"/>
      <c r="N10" s="9"/>
      <c r="O10" s="1"/>
    </row>
    <row r="11" spans="1:23" x14ac:dyDescent="0.25">
      <c r="A11" s="1"/>
      <c r="B11" s="8">
        <v>2</v>
      </c>
      <c r="C11" s="53" t="s">
        <v>9</v>
      </c>
      <c r="D11" s="44"/>
      <c r="E11" s="44"/>
      <c r="F11" s="44"/>
      <c r="G11" s="44"/>
      <c r="H11" s="44"/>
      <c r="I11" s="44"/>
      <c r="J11" s="44"/>
      <c r="K11" s="44"/>
      <c r="L11" s="45"/>
      <c r="M11" s="9"/>
      <c r="N11" s="9"/>
      <c r="O11" s="1"/>
    </row>
    <row r="12" spans="1:23" x14ac:dyDescent="0.25">
      <c r="A12" s="1"/>
      <c r="B12" s="8">
        <v>3</v>
      </c>
      <c r="C12" s="53" t="s">
        <v>10</v>
      </c>
      <c r="D12" s="44"/>
      <c r="E12" s="44"/>
      <c r="F12" s="44"/>
      <c r="G12" s="44"/>
      <c r="H12" s="44"/>
      <c r="I12" s="44"/>
      <c r="J12" s="44"/>
      <c r="K12" s="44"/>
      <c r="L12" s="45"/>
      <c r="M12" s="9"/>
      <c r="N12" s="9"/>
      <c r="O12" s="1"/>
    </row>
    <row r="13" spans="1:23" x14ac:dyDescent="0.25">
      <c r="A13" s="1"/>
      <c r="B13" s="8">
        <v>4</v>
      </c>
      <c r="C13" s="53" t="s">
        <v>9</v>
      </c>
      <c r="D13" s="44"/>
      <c r="E13" s="44"/>
      <c r="F13" s="44"/>
      <c r="G13" s="44"/>
      <c r="H13" s="44"/>
      <c r="I13" s="44"/>
      <c r="J13" s="44"/>
      <c r="K13" s="44"/>
      <c r="L13" s="45"/>
      <c r="M13" s="9"/>
      <c r="N13" s="9"/>
      <c r="O13" s="1"/>
    </row>
    <row r="14" spans="1:23" x14ac:dyDescent="0.25">
      <c r="A14" s="1"/>
      <c r="B14" s="8">
        <v>5</v>
      </c>
      <c r="C14" s="53" t="s">
        <v>11</v>
      </c>
      <c r="D14" s="44"/>
      <c r="E14" s="44"/>
      <c r="F14" s="44"/>
      <c r="G14" s="44"/>
      <c r="H14" s="44"/>
      <c r="I14" s="44"/>
      <c r="J14" s="44"/>
      <c r="K14" s="44"/>
      <c r="L14" s="45"/>
      <c r="M14" s="9"/>
      <c r="N14" s="9"/>
      <c r="O14" s="1"/>
    </row>
    <row r="15" spans="1:23" x14ac:dyDescent="0.25">
      <c r="A15" s="1"/>
      <c r="B15" s="8">
        <v>6</v>
      </c>
      <c r="C15" s="53" t="s">
        <v>9</v>
      </c>
      <c r="D15" s="44"/>
      <c r="E15" s="44"/>
      <c r="F15" s="44"/>
      <c r="G15" s="44"/>
      <c r="H15" s="44"/>
      <c r="I15" s="44"/>
      <c r="J15" s="44"/>
      <c r="K15" s="44"/>
      <c r="L15" s="45"/>
      <c r="M15" s="9"/>
      <c r="N15" s="9"/>
      <c r="O15" s="1"/>
    </row>
    <row r="16" spans="1:23" x14ac:dyDescent="0.25">
      <c r="A16" s="1"/>
      <c r="B16" s="8">
        <v>7</v>
      </c>
      <c r="C16" s="53" t="s">
        <v>12</v>
      </c>
      <c r="D16" s="44"/>
      <c r="E16" s="44"/>
      <c r="F16" s="44"/>
      <c r="G16" s="44"/>
      <c r="H16" s="44"/>
      <c r="I16" s="44"/>
      <c r="J16" s="44"/>
      <c r="K16" s="44"/>
      <c r="L16" s="45"/>
      <c r="M16" s="9"/>
      <c r="N16" s="9"/>
      <c r="O16" s="1"/>
      <c r="R16" s="2">
        <v>1</v>
      </c>
      <c r="S16" s="10" t="e">
        <f t="shared" ref="S16:S24" si="0">IPMT($N$36/12,R16,$N$40-$N$41,$N$24,0,0)</f>
        <v>#NUM!</v>
      </c>
      <c r="T16" s="10" t="e">
        <f t="shared" ref="T16:T24" si="1">PPMT($N$36/12,R16,$N$40-$N$41,$N$24,0,0)</f>
        <v>#NUM!</v>
      </c>
      <c r="U16" s="10"/>
      <c r="V16" s="10">
        <f t="shared" ref="V16:V24" si="2">-$N$43</f>
        <v>-5</v>
      </c>
      <c r="W16" s="10" t="e">
        <f>SUM(S16:V16)</f>
        <v>#NUM!</v>
      </c>
    </row>
    <row r="17" spans="1:23" x14ac:dyDescent="0.25">
      <c r="A17" s="1"/>
      <c r="B17" s="8">
        <v>8</v>
      </c>
      <c r="C17" s="53" t="s">
        <v>9</v>
      </c>
      <c r="D17" s="44"/>
      <c r="E17" s="44"/>
      <c r="F17" s="44"/>
      <c r="G17" s="44"/>
      <c r="H17" s="44"/>
      <c r="I17" s="44"/>
      <c r="J17" s="44"/>
      <c r="K17" s="44"/>
      <c r="L17" s="45"/>
      <c r="M17" s="9"/>
      <c r="N17" s="9"/>
      <c r="O17" s="1"/>
      <c r="R17" s="2">
        <f>R16+1</f>
        <v>2</v>
      </c>
      <c r="S17" s="10" t="e">
        <f t="shared" si="0"/>
        <v>#NUM!</v>
      </c>
      <c r="T17" s="10" t="e">
        <f t="shared" si="1"/>
        <v>#NUM!</v>
      </c>
      <c r="V17" s="10">
        <f t="shared" si="2"/>
        <v>-5</v>
      </c>
      <c r="W17" s="10" t="e">
        <f t="shared" ref="W17:W27" si="3">SUM(S17:V17)</f>
        <v>#NUM!</v>
      </c>
    </row>
    <row r="18" spans="1:23" ht="15" customHeight="1" x14ac:dyDescent="0.25">
      <c r="A18" s="1"/>
      <c r="B18" s="8">
        <v>9</v>
      </c>
      <c r="C18" s="53" t="s">
        <v>13</v>
      </c>
      <c r="D18" s="44"/>
      <c r="E18" s="44"/>
      <c r="F18" s="44"/>
      <c r="G18" s="44"/>
      <c r="H18" s="44"/>
      <c r="I18" s="44"/>
      <c r="J18" s="44"/>
      <c r="K18" s="44"/>
      <c r="L18" s="45"/>
      <c r="M18" s="9"/>
      <c r="N18" s="9"/>
      <c r="O18" s="1"/>
      <c r="R18" s="2">
        <f t="shared" ref="R18:R27" si="4">R17+1</f>
        <v>3</v>
      </c>
      <c r="S18" s="10" t="e">
        <f t="shared" si="0"/>
        <v>#NUM!</v>
      </c>
      <c r="T18" s="10" t="e">
        <f t="shared" si="1"/>
        <v>#NUM!</v>
      </c>
      <c r="V18" s="10">
        <f t="shared" si="2"/>
        <v>-5</v>
      </c>
      <c r="W18" s="10" t="e">
        <f t="shared" si="3"/>
        <v>#NUM!</v>
      </c>
    </row>
    <row r="19" spans="1:23" x14ac:dyDescent="0.25">
      <c r="A19" s="1"/>
      <c r="B19" s="8">
        <v>10</v>
      </c>
      <c r="C19" s="53" t="s">
        <v>9</v>
      </c>
      <c r="D19" s="44"/>
      <c r="E19" s="44"/>
      <c r="F19" s="44"/>
      <c r="G19" s="44"/>
      <c r="H19" s="44"/>
      <c r="I19" s="44"/>
      <c r="J19" s="44"/>
      <c r="K19" s="44"/>
      <c r="L19" s="45"/>
      <c r="M19" s="9"/>
      <c r="N19" s="9"/>
      <c r="O19" s="1"/>
      <c r="R19" s="2">
        <f t="shared" si="4"/>
        <v>4</v>
      </c>
      <c r="S19" s="10" t="e">
        <f t="shared" si="0"/>
        <v>#NUM!</v>
      </c>
      <c r="T19" s="10" t="e">
        <f t="shared" si="1"/>
        <v>#NUM!</v>
      </c>
      <c r="V19" s="10">
        <f t="shared" si="2"/>
        <v>-5</v>
      </c>
      <c r="W19" s="10" t="e">
        <f t="shared" si="3"/>
        <v>#NUM!</v>
      </c>
    </row>
    <row r="20" spans="1:23" ht="15" customHeight="1" x14ac:dyDescent="0.25">
      <c r="A20" s="1"/>
      <c r="B20" s="8">
        <v>11</v>
      </c>
      <c r="C20" s="53" t="s">
        <v>14</v>
      </c>
      <c r="D20" s="44"/>
      <c r="E20" s="44"/>
      <c r="F20" s="44"/>
      <c r="G20" s="44"/>
      <c r="H20" s="44"/>
      <c r="I20" s="44"/>
      <c r="J20" s="44"/>
      <c r="K20" s="44"/>
      <c r="L20" s="45"/>
      <c r="M20" s="9"/>
      <c r="N20" s="9"/>
      <c r="O20" s="1"/>
      <c r="R20" s="2">
        <f t="shared" si="4"/>
        <v>5</v>
      </c>
      <c r="S20" s="10" t="e">
        <f t="shared" si="0"/>
        <v>#NUM!</v>
      </c>
      <c r="T20" s="10" t="e">
        <f t="shared" si="1"/>
        <v>#NUM!</v>
      </c>
      <c r="V20" s="10">
        <f t="shared" si="2"/>
        <v>-5</v>
      </c>
      <c r="W20" s="10" t="e">
        <f t="shared" si="3"/>
        <v>#NUM!</v>
      </c>
    </row>
    <row r="21" spans="1:23" ht="15" customHeight="1" x14ac:dyDescent="0.25">
      <c r="A21" s="1"/>
      <c r="B21" s="8">
        <v>12</v>
      </c>
      <c r="C21" s="54" t="s">
        <v>9</v>
      </c>
      <c r="D21" s="55"/>
      <c r="E21" s="55"/>
      <c r="F21" s="55"/>
      <c r="G21" s="55"/>
      <c r="H21" s="55"/>
      <c r="I21" s="55"/>
      <c r="J21" s="55"/>
      <c r="K21" s="55"/>
      <c r="L21" s="45"/>
      <c r="M21" s="9"/>
      <c r="N21" s="9"/>
      <c r="O21" s="1"/>
      <c r="R21" s="2">
        <f t="shared" si="4"/>
        <v>6</v>
      </c>
      <c r="S21" s="10" t="e">
        <f t="shared" si="0"/>
        <v>#NUM!</v>
      </c>
      <c r="T21" s="10" t="e">
        <f t="shared" si="1"/>
        <v>#NUM!</v>
      </c>
      <c r="V21" s="10">
        <f t="shared" si="2"/>
        <v>-5</v>
      </c>
      <c r="W21" s="10" t="e">
        <f t="shared" si="3"/>
        <v>#NUM!</v>
      </c>
    </row>
    <row r="22" spans="1:23" ht="15" customHeight="1" x14ac:dyDescent="0.25">
      <c r="A22" s="1"/>
      <c r="B22" s="8">
        <v>13</v>
      </c>
      <c r="C22" s="53" t="s">
        <v>15</v>
      </c>
      <c r="D22" s="44"/>
      <c r="E22" s="44"/>
      <c r="F22" s="44"/>
      <c r="G22" s="44"/>
      <c r="H22" s="44"/>
      <c r="I22" s="44"/>
      <c r="J22" s="44"/>
      <c r="K22" s="44"/>
      <c r="L22" s="45"/>
      <c r="M22" s="9"/>
      <c r="N22" s="9"/>
      <c r="O22" s="1"/>
      <c r="R22" s="2">
        <f>R21+1</f>
        <v>7</v>
      </c>
      <c r="S22" s="10" t="e">
        <f t="shared" si="0"/>
        <v>#NUM!</v>
      </c>
      <c r="T22" s="10" t="e">
        <f t="shared" si="1"/>
        <v>#NUM!</v>
      </c>
      <c r="V22" s="10">
        <f t="shared" si="2"/>
        <v>-5</v>
      </c>
      <c r="W22" s="10" t="e">
        <f t="shared" si="3"/>
        <v>#NUM!</v>
      </c>
    </row>
    <row r="23" spans="1:23" x14ac:dyDescent="0.25">
      <c r="A23" s="1"/>
      <c r="B23" s="8">
        <v>14</v>
      </c>
      <c r="C23" s="53" t="s">
        <v>9</v>
      </c>
      <c r="D23" s="44"/>
      <c r="E23" s="44"/>
      <c r="F23" s="44"/>
      <c r="G23" s="44"/>
      <c r="H23" s="44"/>
      <c r="I23" s="44"/>
      <c r="J23" s="44"/>
      <c r="K23" s="44"/>
      <c r="L23" s="45"/>
      <c r="M23" s="9"/>
      <c r="N23" s="9"/>
      <c r="O23" s="1"/>
      <c r="R23" s="2">
        <f t="shared" si="4"/>
        <v>8</v>
      </c>
      <c r="S23" s="10" t="e">
        <f t="shared" si="0"/>
        <v>#NUM!</v>
      </c>
      <c r="T23" s="10" t="e">
        <f t="shared" si="1"/>
        <v>#NUM!</v>
      </c>
      <c r="V23" s="10">
        <f t="shared" si="2"/>
        <v>-5</v>
      </c>
      <c r="W23" s="10" t="e">
        <f t="shared" si="3"/>
        <v>#NUM!</v>
      </c>
    </row>
    <row r="24" spans="1:23" x14ac:dyDescent="0.25">
      <c r="A24" s="1"/>
      <c r="B24" s="11"/>
      <c r="C24" s="11"/>
      <c r="D24" s="11"/>
      <c r="E24" s="11"/>
      <c r="F24" s="11"/>
      <c r="G24" s="11"/>
      <c r="H24" s="11"/>
      <c r="I24" s="11"/>
      <c r="J24" s="1"/>
      <c r="K24" s="12"/>
      <c r="L24" s="12" t="s">
        <v>16</v>
      </c>
      <c r="M24" s="13">
        <f>SUM(M10:M23)</f>
        <v>0</v>
      </c>
      <c r="N24" s="13">
        <f>SUM(N10:N23)</f>
        <v>0</v>
      </c>
      <c r="O24" s="1"/>
      <c r="R24" s="2">
        <f t="shared" si="4"/>
        <v>9</v>
      </c>
      <c r="S24" s="10" t="e">
        <f t="shared" si="0"/>
        <v>#NUM!</v>
      </c>
      <c r="T24" s="10" t="e">
        <f t="shared" si="1"/>
        <v>#NUM!</v>
      </c>
      <c r="V24" s="10">
        <f t="shared" si="2"/>
        <v>-5</v>
      </c>
      <c r="W24" s="10" t="e">
        <f t="shared" si="3"/>
        <v>#NUM!</v>
      </c>
    </row>
    <row r="25" spans="1:23" ht="10.5" customHeight="1" x14ac:dyDescent="0.25">
      <c r="A25" s="1"/>
      <c r="B25" s="11"/>
      <c r="C25" s="11"/>
      <c r="D25" s="11"/>
      <c r="E25" s="11"/>
      <c r="F25" s="11"/>
      <c r="G25" s="11"/>
      <c r="H25" s="11"/>
      <c r="I25" s="11"/>
      <c r="J25" s="1"/>
      <c r="K25" s="12"/>
      <c r="L25" s="12"/>
      <c r="M25" s="13"/>
      <c r="N25" s="14"/>
      <c r="O25" s="1"/>
      <c r="R25" s="2">
        <f t="shared" si="4"/>
        <v>10</v>
      </c>
      <c r="S25" s="10" t="e">
        <f t="shared" ref="S25" si="5">IPMT($N$36/12,R25,$N$40-$N$41,$N$24,0,0)</f>
        <v>#NUM!</v>
      </c>
      <c r="T25" s="10" t="e">
        <f t="shared" ref="T25" si="6">PPMT($N$36/12,R25,$N$40-$N$41,$N$24,0,0)</f>
        <v>#NUM!</v>
      </c>
      <c r="V25" s="10">
        <f t="shared" ref="V25" si="7">-$N$43</f>
        <v>-5</v>
      </c>
      <c r="W25" s="10" t="e">
        <f t="shared" si="3"/>
        <v>#NUM!</v>
      </c>
    </row>
    <row r="26" spans="1:23" ht="26.25" customHeight="1" x14ac:dyDescent="0.25">
      <c r="A26" s="1"/>
      <c r="B26" s="11"/>
      <c r="C26" s="11"/>
      <c r="D26" s="11"/>
      <c r="E26" s="11"/>
      <c r="F26" s="11"/>
      <c r="G26" s="11"/>
      <c r="H26" s="11"/>
      <c r="I26" s="11"/>
      <c r="J26" s="11"/>
      <c r="K26" s="12" t="s">
        <v>17</v>
      </c>
      <c r="L26" s="12" t="s">
        <v>8</v>
      </c>
      <c r="M26" s="13">
        <f>M24+N24</f>
        <v>0</v>
      </c>
      <c r="N26" s="15"/>
      <c r="O26" s="1"/>
      <c r="R26" s="2">
        <f>R25+1</f>
        <v>11</v>
      </c>
      <c r="S26" s="10" t="e">
        <f>IPMT($N$36/12,R26,$N$40-$N$41,$N$24,0,0)</f>
        <v>#NUM!</v>
      </c>
      <c r="T26" s="10" t="e">
        <f>PPMT($N$36/12,R26,$N$40-$N$41,$N$24,0,0)</f>
        <v>#NUM!</v>
      </c>
      <c r="V26" s="10">
        <f>-$N$43</f>
        <v>-5</v>
      </c>
      <c r="W26" s="10" t="e">
        <f t="shared" si="3"/>
        <v>#NUM!</v>
      </c>
    </row>
    <row r="27" spans="1:23" ht="16.5" hidden="1" x14ac:dyDescent="0.25">
      <c r="A27" s="1"/>
      <c r="B27" s="16">
        <v>17</v>
      </c>
      <c r="C27" s="49" t="s">
        <v>18</v>
      </c>
      <c r="D27" s="44"/>
      <c r="E27" s="44"/>
      <c r="F27" s="44"/>
      <c r="G27" s="44"/>
      <c r="H27" s="44"/>
      <c r="I27" s="44"/>
      <c r="J27" s="44"/>
      <c r="K27" s="45"/>
      <c r="L27" s="17" t="s">
        <v>19</v>
      </c>
      <c r="M27" s="9"/>
      <c r="N27" s="15"/>
      <c r="O27" s="1"/>
      <c r="P27" s="18"/>
      <c r="Q27" s="18"/>
      <c r="R27" s="2">
        <f t="shared" si="4"/>
        <v>12</v>
      </c>
      <c r="S27" s="10" t="e">
        <f>IPMT($N$36/12,R27,$N$40-$N$41,$N$24,0,0)</f>
        <v>#NUM!</v>
      </c>
      <c r="T27" s="10" t="e">
        <f>PPMT($N$36/12,R27,$N$40-$N$41,$N$24,0,0)</f>
        <v>#NUM!</v>
      </c>
      <c r="V27" s="10">
        <f>-$N$43</f>
        <v>-5</v>
      </c>
      <c r="W27" s="10" t="e">
        <f t="shared" si="3"/>
        <v>#NUM!</v>
      </c>
    </row>
    <row r="28" spans="1:23" ht="16.5" hidden="1" x14ac:dyDescent="0.25">
      <c r="A28" s="1"/>
      <c r="B28" s="19"/>
      <c r="C28" s="19"/>
      <c r="D28" s="19"/>
      <c r="E28" s="19"/>
      <c r="F28" s="19"/>
      <c r="G28" s="19"/>
      <c r="H28" s="19"/>
      <c r="I28" s="19"/>
      <c r="J28" s="19"/>
      <c r="K28" s="12" t="s">
        <v>20</v>
      </c>
      <c r="L28" s="12" t="s">
        <v>21</v>
      </c>
      <c r="M28" s="13">
        <f>IFERROR(N24/M27,0)</f>
        <v>0</v>
      </c>
      <c r="N28" s="15"/>
      <c r="O28" s="1"/>
    </row>
    <row r="29" spans="1:23" ht="26.25" customHeight="1" x14ac:dyDescent="0.25">
      <c r="A29" s="1"/>
      <c r="B29" s="19"/>
      <c r="C29" s="19"/>
      <c r="D29" s="19"/>
      <c r="E29" s="19"/>
      <c r="F29" s="19"/>
      <c r="G29" s="19"/>
      <c r="H29" s="19"/>
      <c r="I29" s="19"/>
      <c r="J29" s="19"/>
      <c r="K29" s="12"/>
      <c r="L29" s="12"/>
      <c r="M29" t="str">
        <f>IF(M28&gt;120,"Neatbilst, programmas nosacījumiem. Aizdevuma apmērs nedrīkst pārsniegt 120 EUR/m2","")</f>
        <v/>
      </c>
      <c r="N29" s="15"/>
      <c r="O29" s="1"/>
      <c r="S29" s="10" t="e">
        <f>SUM(S16:S27)</f>
        <v>#NUM!</v>
      </c>
      <c r="T29" s="10" t="e">
        <f>SUM(T16:T27)</f>
        <v>#NUM!</v>
      </c>
      <c r="U29" s="10"/>
      <c r="V29" s="10">
        <f>SUM(V16:V27)</f>
        <v>-60</v>
      </c>
      <c r="W29" s="10" t="e">
        <f t="shared" ref="W29" si="8">SUM(W16:W27)</f>
        <v>#NUM!</v>
      </c>
    </row>
    <row r="30" spans="1:23" ht="17.25" customHeight="1" x14ac:dyDescent="0.25">
      <c r="A30" s="1"/>
      <c r="B30" s="67" t="s">
        <v>39</v>
      </c>
      <c r="C30" s="68"/>
      <c r="D30" s="68"/>
      <c r="E30" s="68"/>
      <c r="F30" s="68"/>
      <c r="G30" s="68"/>
      <c r="H30" s="68"/>
      <c r="I30" s="68"/>
      <c r="J30" s="68"/>
      <c r="K30" s="68"/>
      <c r="L30" s="69"/>
      <c r="M30" s="9"/>
      <c r="N30" s="15"/>
      <c r="O30" s="1"/>
      <c r="P30" s="18"/>
      <c r="Q30" s="18"/>
      <c r="W30" s="10" t="e">
        <f>AVERAGE(W16:W27)</f>
        <v>#NUM!</v>
      </c>
    </row>
    <row r="31" spans="1:23" ht="16.5" x14ac:dyDescent="0.25">
      <c r="A31" s="1"/>
      <c r="B31" s="19"/>
      <c r="C31" s="19"/>
      <c r="D31" s="19"/>
      <c r="E31" s="19"/>
      <c r="F31" s="19"/>
      <c r="G31" s="19"/>
      <c r="H31" s="19"/>
      <c r="I31" s="19"/>
      <c r="J31" s="19"/>
      <c r="K31" s="12" t="s">
        <v>22</v>
      </c>
      <c r="L31" s="12" t="s">
        <v>21</v>
      </c>
      <c r="M31" s="13">
        <f>IFERROR(N24/M30,0)</f>
        <v>0</v>
      </c>
      <c r="N31" s="15"/>
      <c r="O31" s="1"/>
      <c r="S31" s="10"/>
    </row>
    <row r="32" spans="1:23" ht="19.5" thickBot="1" x14ac:dyDescent="0.3">
      <c r="A32" s="4" t="s">
        <v>23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7" ht="5.25" customHeight="1" x14ac:dyDescent="0.25">
      <c r="A33" s="1"/>
      <c r="B33" s="7"/>
      <c r="C33" s="7"/>
      <c r="D33" s="7"/>
      <c r="E33" s="7"/>
      <c r="F33" s="7"/>
      <c r="G33" s="7"/>
      <c r="H33" s="7"/>
      <c r="I33" s="7"/>
      <c r="J33" s="7"/>
      <c r="K33" s="7"/>
      <c r="L33" s="20"/>
      <c r="M33" s="20"/>
      <c r="N33" s="7"/>
      <c r="O33" s="7"/>
    </row>
    <row r="34" spans="1:17" ht="15.75" customHeight="1" x14ac:dyDescent="0.25">
      <c r="A34" s="1"/>
      <c r="B34" s="57" t="s">
        <v>3</v>
      </c>
      <c r="C34" s="61" t="s">
        <v>4</v>
      </c>
      <c r="D34" s="62"/>
      <c r="E34" s="62"/>
      <c r="F34" s="62"/>
      <c r="G34" s="62"/>
      <c r="H34" s="62"/>
      <c r="I34" s="62"/>
      <c r="J34" s="62"/>
      <c r="K34" s="63"/>
      <c r="L34" s="70" t="s">
        <v>5</v>
      </c>
      <c r="M34" s="71"/>
      <c r="N34" s="41" t="s">
        <v>6</v>
      </c>
      <c r="O34" s="1"/>
    </row>
    <row r="35" spans="1:17" x14ac:dyDescent="0.25">
      <c r="A35" s="1"/>
      <c r="B35" s="58"/>
      <c r="C35" s="64"/>
      <c r="D35" s="65"/>
      <c r="E35" s="65"/>
      <c r="F35" s="65"/>
      <c r="G35" s="65"/>
      <c r="H35" s="65"/>
      <c r="I35" s="65"/>
      <c r="J35" s="65"/>
      <c r="K35" s="66"/>
      <c r="L35" s="70"/>
      <c r="M35" s="71"/>
      <c r="N35" s="42"/>
      <c r="O35" s="1"/>
    </row>
    <row r="36" spans="1:17" x14ac:dyDescent="0.25">
      <c r="A36" s="1"/>
      <c r="B36" s="16">
        <v>1</v>
      </c>
      <c r="C36" s="43" t="s">
        <v>40</v>
      </c>
      <c r="D36" s="44"/>
      <c r="E36" s="44"/>
      <c r="F36" s="44"/>
      <c r="G36" s="44"/>
      <c r="H36" s="44"/>
      <c r="I36" s="44"/>
      <c r="J36" s="44"/>
      <c r="K36" s="45"/>
      <c r="L36" s="52" t="s">
        <v>24</v>
      </c>
      <c r="M36" s="45"/>
      <c r="N36" s="39">
        <f>IF(AND(ISNUMBER(N37),ISNUMBER(N38),ISNUMBER(N39)),SUM(N37:N39),0)</f>
        <v>0</v>
      </c>
      <c r="O36" s="1"/>
      <c r="P36" s="21"/>
    </row>
    <row r="37" spans="1:17" x14ac:dyDescent="0.25">
      <c r="A37" s="1"/>
      <c r="B37" s="16">
        <v>1.1000000000000001</v>
      </c>
      <c r="C37" s="46" t="s">
        <v>35</v>
      </c>
      <c r="D37" s="47"/>
      <c r="E37" s="47"/>
      <c r="F37" s="47"/>
      <c r="G37" s="47"/>
      <c r="H37" s="47"/>
      <c r="I37" s="47"/>
      <c r="J37" s="47"/>
      <c r="K37" s="48"/>
      <c r="L37" s="52" t="s">
        <v>24</v>
      </c>
      <c r="M37" s="45"/>
      <c r="N37" s="37">
        <v>1.7500000000000002E-2</v>
      </c>
      <c r="O37" s="1"/>
      <c r="P37" s="21"/>
    </row>
    <row r="38" spans="1:17" x14ac:dyDescent="0.25">
      <c r="A38" s="1"/>
      <c r="B38" s="16">
        <v>1.2</v>
      </c>
      <c r="C38" s="46" t="s">
        <v>41</v>
      </c>
      <c r="D38" s="47"/>
      <c r="E38" s="47"/>
      <c r="F38" s="47"/>
      <c r="G38" s="47"/>
      <c r="H38" s="47"/>
      <c r="I38" s="47"/>
      <c r="J38" s="47"/>
      <c r="K38" s="48"/>
      <c r="L38" s="52" t="s">
        <v>24</v>
      </c>
      <c r="M38" s="45"/>
      <c r="N38" s="22"/>
      <c r="O38" s="1"/>
      <c r="P38" s="21"/>
    </row>
    <row r="39" spans="1:17" x14ac:dyDescent="0.25">
      <c r="A39" s="1"/>
      <c r="B39" s="16">
        <v>1.3</v>
      </c>
      <c r="C39" s="46" t="s">
        <v>44</v>
      </c>
      <c r="D39" s="47"/>
      <c r="E39" s="47"/>
      <c r="F39" s="47"/>
      <c r="G39" s="47"/>
      <c r="H39" s="47"/>
      <c r="I39" s="47"/>
      <c r="J39" s="47"/>
      <c r="K39" s="48"/>
      <c r="L39" s="52" t="s">
        <v>24</v>
      </c>
      <c r="M39" s="45"/>
      <c r="N39" s="22"/>
      <c r="O39" s="1"/>
      <c r="P39" s="21"/>
    </row>
    <row r="40" spans="1:17" x14ac:dyDescent="0.25">
      <c r="A40" s="1"/>
      <c r="B40" s="16">
        <v>2</v>
      </c>
      <c r="C40" s="49" t="s">
        <v>25</v>
      </c>
      <c r="D40" s="44"/>
      <c r="E40" s="44"/>
      <c r="F40" s="44"/>
      <c r="G40" s="44"/>
      <c r="H40" s="44"/>
      <c r="I40" s="44"/>
      <c r="J40" s="44"/>
      <c r="K40" s="45"/>
      <c r="L40" s="52" t="s">
        <v>26</v>
      </c>
      <c r="M40" s="45"/>
      <c r="N40" s="23"/>
      <c r="O40" s="1"/>
      <c r="P40" s="21"/>
      <c r="Q40" s="10"/>
    </row>
    <row r="41" spans="1:17" x14ac:dyDescent="0.25">
      <c r="A41" s="1"/>
      <c r="B41" s="16">
        <v>3</v>
      </c>
      <c r="C41" s="49" t="s">
        <v>36</v>
      </c>
      <c r="D41" s="44"/>
      <c r="E41" s="44"/>
      <c r="F41" s="44"/>
      <c r="G41" s="44"/>
      <c r="H41" s="44"/>
      <c r="I41" s="44"/>
      <c r="J41" s="44"/>
      <c r="K41" s="45"/>
      <c r="L41" s="52" t="s">
        <v>26</v>
      </c>
      <c r="M41" s="45"/>
      <c r="N41" s="23">
        <v>0</v>
      </c>
      <c r="O41" s="1"/>
      <c r="P41" s="18"/>
    </row>
    <row r="42" spans="1:17" x14ac:dyDescent="0.25">
      <c r="A42" s="1"/>
      <c r="B42" s="16">
        <v>4</v>
      </c>
      <c r="C42" s="49" t="s">
        <v>27</v>
      </c>
      <c r="D42" s="44"/>
      <c r="E42" s="44"/>
      <c r="F42" s="44"/>
      <c r="G42" s="44"/>
      <c r="H42" s="44"/>
      <c r="I42" s="44"/>
      <c r="J42" s="44"/>
      <c r="K42" s="45"/>
      <c r="L42" s="52" t="s">
        <v>28</v>
      </c>
      <c r="M42" s="45"/>
      <c r="N42" s="37">
        <v>0.01</v>
      </c>
      <c r="O42" s="1"/>
      <c r="P42" s="18"/>
    </row>
    <row r="43" spans="1:17" x14ac:dyDescent="0.25">
      <c r="A43" s="1"/>
      <c r="B43" s="16">
        <v>5</v>
      </c>
      <c r="C43" s="49" t="s">
        <v>29</v>
      </c>
      <c r="D43" s="44"/>
      <c r="E43" s="44"/>
      <c r="F43" s="44"/>
      <c r="G43" s="44"/>
      <c r="H43" s="44"/>
      <c r="I43" s="44"/>
      <c r="J43" s="44"/>
      <c r="K43" s="45"/>
      <c r="L43" s="52" t="s">
        <v>30</v>
      </c>
      <c r="M43" s="45"/>
      <c r="N43" s="38">
        <v>5</v>
      </c>
      <c r="O43" s="1"/>
      <c r="P43" s="18"/>
    </row>
    <row r="44" spans="1:17" ht="9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24"/>
      <c r="L44" s="12"/>
      <c r="M44" s="12"/>
      <c r="N44" s="25"/>
      <c r="O44" s="1"/>
      <c r="P44" s="18"/>
    </row>
    <row r="45" spans="1:1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2" t="s">
        <v>45</v>
      </c>
      <c r="L45" s="12" t="s">
        <v>8</v>
      </c>
      <c r="M45" s="12"/>
      <c r="N45" s="13">
        <f>IFERROR(PMT(N36/12,N40-N41,-N24,0,0)+N43,0)*1.05</f>
        <v>0</v>
      </c>
      <c r="O45" s="26"/>
      <c r="P45" s="18"/>
      <c r="Q45" s="27"/>
    </row>
    <row r="46" spans="1:17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2"/>
      <c r="L46" s="12"/>
      <c r="M46" s="12"/>
      <c r="N46" s="13"/>
      <c r="O46" s="1"/>
      <c r="P46" s="18"/>
    </row>
    <row r="47" spans="1:17" ht="30.75" hidden="1" customHeight="1" x14ac:dyDescent="0.25">
      <c r="A47" s="1"/>
      <c r="B47" s="50" t="s">
        <v>31</v>
      </c>
      <c r="C47" s="50"/>
      <c r="D47" s="50"/>
      <c r="E47" s="50"/>
      <c r="F47" s="50"/>
      <c r="G47" s="50"/>
      <c r="H47" s="50"/>
      <c r="I47" s="50"/>
      <c r="J47" s="50"/>
      <c r="K47" s="50"/>
      <c r="L47" s="12" t="s">
        <v>8</v>
      </c>
      <c r="M47" s="12"/>
      <c r="N47" s="13">
        <f>IFERROR(N45/M27,0)</f>
        <v>0</v>
      </c>
      <c r="O47" s="1"/>
      <c r="P47" s="18"/>
    </row>
    <row r="48" spans="1:17" ht="14.25" customHeight="1" x14ac:dyDescent="0.25">
      <c r="A48" s="1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12"/>
      <c r="M48" s="12"/>
      <c r="N48" s="29"/>
      <c r="O48" s="29"/>
      <c r="P48" s="18"/>
    </row>
    <row r="49" spans="1:16" ht="30.75" customHeight="1" x14ac:dyDescent="0.25">
      <c r="A49" s="1"/>
      <c r="B49" s="50" t="s">
        <v>32</v>
      </c>
      <c r="C49" s="50"/>
      <c r="D49" s="50"/>
      <c r="E49" s="50"/>
      <c r="F49" s="50"/>
      <c r="G49" s="50"/>
      <c r="H49" s="50"/>
      <c r="I49" s="50"/>
      <c r="J49" s="50"/>
      <c r="K49" s="50"/>
      <c r="L49" s="12" t="s">
        <v>8</v>
      </c>
      <c r="M49" s="12"/>
      <c r="N49" s="13">
        <f>IFERROR(N45/M30,0)</f>
        <v>0</v>
      </c>
      <c r="O49" s="29"/>
      <c r="P49" s="18"/>
    </row>
    <row r="50" spans="1:16" ht="14.25" customHeight="1" x14ac:dyDescent="0.25">
      <c r="A50" s="1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12"/>
      <c r="M50" s="12"/>
      <c r="N50" s="29"/>
      <c r="O50" s="29"/>
      <c r="P50" s="18"/>
    </row>
    <row r="51" spans="1:16" ht="16.5" customHeight="1" x14ac:dyDescent="0.25">
      <c r="A51" s="1"/>
      <c r="B51" s="31" t="s">
        <v>37</v>
      </c>
      <c r="C51" s="31"/>
      <c r="D51" s="31"/>
      <c r="E51" s="31"/>
      <c r="F51" s="31"/>
      <c r="G51" s="31"/>
      <c r="H51" s="31"/>
      <c r="I51" s="31"/>
      <c r="J51" s="31"/>
      <c r="K51" s="32"/>
      <c r="L51" s="32"/>
      <c r="M51" s="32"/>
      <c r="N51" s="33" t="s">
        <v>38</v>
      </c>
      <c r="O51" s="34"/>
    </row>
    <row r="52" spans="1:16" ht="15.75" hidden="1" customHeight="1" x14ac:dyDescent="0.25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12"/>
      <c r="L52" s="12"/>
      <c r="M52" s="12"/>
      <c r="N52" s="29"/>
      <c r="O52" s="29"/>
    </row>
    <row r="53" spans="1:16" ht="15.75" hidden="1" customHeight="1" x14ac:dyDescent="0.25"/>
    <row r="54" spans="1:16" ht="15.75" hidden="1" customHeight="1" x14ac:dyDescent="0.25"/>
    <row r="55" spans="1:16" ht="15.75" hidden="1" customHeight="1" x14ac:dyDescent="0.25"/>
    <row r="56" spans="1:16" ht="15.75" hidden="1" customHeight="1" x14ac:dyDescent="0.25"/>
    <row r="57" spans="1:16" ht="15.75" hidden="1" customHeight="1" x14ac:dyDescent="0.25"/>
    <row r="58" spans="1:16" ht="15.75" hidden="1" customHeight="1" x14ac:dyDescent="0.25"/>
    <row r="60" spans="1:1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6" x14ac:dyDescent="0.25">
      <c r="A61" s="1"/>
      <c r="B61" s="40" t="s">
        <v>42</v>
      </c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1"/>
    </row>
    <row r="62" spans="1:16" x14ac:dyDescent="0.25">
      <c r="A62" s="1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1"/>
    </row>
    <row r="63" spans="1:16" hidden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6" hidden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idden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idden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idden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idden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idden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idden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idden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idden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idden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idden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idden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idden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idden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idden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idden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idden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idden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idden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idden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idden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idden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idden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idden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idden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idden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idden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idden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idden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idden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idden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idden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idden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idden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idden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idden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idden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idden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idden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idden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idden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idden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idden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idden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idden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idden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idden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idden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idden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idden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idden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idden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idden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idden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idden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idden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idden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idden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idden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idden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idden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idden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idden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idden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idden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idden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idden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idden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idden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idden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idden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idden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idden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idden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idden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idden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idden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idden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idden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6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x14ac:dyDescent="0.25">
      <c r="A144" s="1"/>
      <c r="B144" s="1" t="s">
        <v>43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idden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idden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idden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idden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idden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idden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idden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idden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idden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idden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idden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idden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idden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idden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x14ac:dyDescent="0.25">
      <c r="A159" s="1"/>
      <c r="B159" s="51" t="s">
        <v>46</v>
      </c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1"/>
    </row>
    <row r="160" spans="1:15" ht="13.5" hidden="1" customHeight="1" x14ac:dyDescent="0.25"/>
    <row r="174" s="1" customFormat="1" x14ac:dyDescent="0.25"/>
    <row r="175" s="1" customFormat="1" x14ac:dyDescent="0.25"/>
    <row r="176" s="1" customFormat="1" ht="15" hidden="1" customHeight="1" x14ac:dyDescent="0.25"/>
    <row r="177" s="1" customFormat="1" ht="15" hidden="1" customHeight="1" x14ac:dyDescent="0.25"/>
    <row r="178" s="1" customFormat="1" ht="15" hidden="1" customHeight="1" x14ac:dyDescent="0.25"/>
    <row r="179" s="1" customFormat="1" ht="15" hidden="1" customHeight="1" x14ac:dyDescent="0.25"/>
    <row r="180" s="1" customFormat="1" ht="15" hidden="1" customHeight="1" x14ac:dyDescent="0.25"/>
    <row r="181" s="1" customFormat="1" ht="15" hidden="1" customHeight="1" x14ac:dyDescent="0.25"/>
    <row r="182" s="1" customFormat="1" ht="15" hidden="1" customHeight="1" x14ac:dyDescent="0.25"/>
    <row r="183" s="1" customFormat="1" ht="15" hidden="1" customHeight="1" x14ac:dyDescent="0.25"/>
    <row r="184" s="1" customFormat="1" ht="15" hidden="1" customHeight="1" x14ac:dyDescent="0.25"/>
    <row r="185" s="1" customFormat="1" ht="15" hidden="1" customHeight="1" x14ac:dyDescent="0.25"/>
    <row r="186" s="1" customFormat="1" ht="15" hidden="1" customHeight="1" x14ac:dyDescent="0.25"/>
    <row r="187" s="1" customFormat="1" ht="15" hidden="1" customHeight="1" x14ac:dyDescent="0.25"/>
    <row r="188" s="1" customFormat="1" ht="15" hidden="1" customHeight="1" x14ac:dyDescent="0.25"/>
    <row r="189" s="1" customFormat="1" ht="15" hidden="1" customHeight="1" x14ac:dyDescent="0.25"/>
    <row r="190" s="1" customFormat="1" ht="15" hidden="1" customHeight="1" x14ac:dyDescent="0.25"/>
    <row r="191" s="1" customFormat="1" x14ac:dyDescent="0.25"/>
    <row r="192" s="1" customFormat="1" x14ac:dyDescent="0.25"/>
    <row r="193" s="1" customFormat="1" ht="15" hidden="1" customHeight="1" x14ac:dyDescent="0.25"/>
    <row r="194" s="1" customFormat="1" x14ac:dyDescent="0.25"/>
    <row r="201" s="1" customFormat="1" ht="15" customHeight="1" x14ac:dyDescent="0.25"/>
  </sheetData>
  <sheetProtection algorithmName="SHA-512" hashValue="tof1C5MblKsS4YUDVyGYTF2x6SHWJ4RrsjuBu4MxRi1tSgerPZEdMeYv6nfvojcKJBNwfpTsj1Lyh8oYHZNwqw==" saltValue="QWEdn7Us5VwcyQKL8u+ooQ==" spinCount="100000" sheet="1" objects="1" scenarios="1"/>
  <mergeCells count="45">
    <mergeCell ref="L43:M43"/>
    <mergeCell ref="B30:L30"/>
    <mergeCell ref="L34:M35"/>
    <mergeCell ref="L36:M36"/>
    <mergeCell ref="L37:M37"/>
    <mergeCell ref="L38:M38"/>
    <mergeCell ref="L39:M39"/>
    <mergeCell ref="B34:B35"/>
    <mergeCell ref="C34:K35"/>
    <mergeCell ref="K3:O5"/>
    <mergeCell ref="B8:B9"/>
    <mergeCell ref="M8:M9"/>
    <mergeCell ref="N8:N9"/>
    <mergeCell ref="C8:L9"/>
    <mergeCell ref="C10:L10"/>
    <mergeCell ref="C11:L11"/>
    <mergeCell ref="C12:L12"/>
    <mergeCell ref="C13:L13"/>
    <mergeCell ref="C27:K27"/>
    <mergeCell ref="C14:L14"/>
    <mergeCell ref="C23:L23"/>
    <mergeCell ref="C22:L22"/>
    <mergeCell ref="C21:L21"/>
    <mergeCell ref="C20:L20"/>
    <mergeCell ref="C19:L19"/>
    <mergeCell ref="C18:L18"/>
    <mergeCell ref="C17:L17"/>
    <mergeCell ref="C16:L16"/>
    <mergeCell ref="C15:L15"/>
    <mergeCell ref="B61:N62"/>
    <mergeCell ref="N34:N35"/>
    <mergeCell ref="C36:K36"/>
    <mergeCell ref="C37:K37"/>
    <mergeCell ref="C38:K38"/>
    <mergeCell ref="C39:K39"/>
    <mergeCell ref="C40:K40"/>
    <mergeCell ref="C41:K41"/>
    <mergeCell ref="C42:K42"/>
    <mergeCell ref="C43:K43"/>
    <mergeCell ref="B47:K47"/>
    <mergeCell ref="B49:K49"/>
    <mergeCell ref="B159:N159"/>
    <mergeCell ref="L40:M40"/>
    <mergeCell ref="L41:M41"/>
    <mergeCell ref="L42:M42"/>
  </mergeCells>
  <conditionalFormatting sqref="M30">
    <cfRule type="cellIs" dxfId="2" priority="2" operator="equal">
      <formula>""</formula>
    </cfRule>
  </conditionalFormatting>
  <conditionalFormatting sqref="M10:N23 M27">
    <cfRule type="cellIs" dxfId="1" priority="3" operator="equal">
      <formula>""</formula>
    </cfRule>
  </conditionalFormatting>
  <conditionalFormatting sqref="N36:N43">
    <cfRule type="cellIs" dxfId="0" priority="1" operator="equal">
      <formula>""</formula>
    </cfRule>
  </conditionalFormatting>
  <dataValidations count="2">
    <dataValidation type="decimal" allowBlank="1" showErrorMessage="1" errorTitle="Nepareizs formāts!" error="Laukā ir jāievada skaitlis!" sqref="M27:M28 M30:M31 N37:N43" xr:uid="{AADEF4EA-24B2-45C8-A1B8-24758685DF3C}">
      <formula1>0</formula1>
      <formula2>999999999999999</formula2>
    </dataValidation>
    <dataValidation allowBlank="1" showErrorMessage="1" errorTitle="Nepareizs formāts!" error="Laukā ir jāievada skaitlis!" sqref="N36" xr:uid="{5AF8859A-55AF-4E57-8ED2-D3831EA92DC2}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DMR kalkulators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Inese Sīkle</dc:creator>
  <cp:keywords/>
  <dc:description/>
  <cp:lastModifiedBy>Zane Kaula</cp:lastModifiedBy>
  <cp:revision/>
  <dcterms:created xsi:type="dcterms:W3CDTF">2026-08-26T09:14:07Z</dcterms:created>
  <dcterms:modified xsi:type="dcterms:W3CDTF">2026-09-29T06:56:40Z</dcterms:modified>
  <cp:category/>
  <cp:contentStatus/>
</cp:coreProperties>
</file>